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255" windowWidth="20730" windowHeight="6510" tabRatio="629" firstSheet="4" activeTab="5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사업장단속및행정조치" sheetId="4" r:id="rId4"/>
    <sheet name="3.쓰레기수거" sheetId="5" r:id="rId5"/>
    <sheet name="4.폐기물 재활용률" sheetId="6" r:id="rId6"/>
  </sheets>
  <definedNames>
    <definedName name="_xlnm.Print_Titles" localSheetId="4">'3.쓰레기수거'!$A:$A</definedName>
  </definedNames>
  <calcPr fullCalcOnLoad="1"/>
</workbook>
</file>

<file path=xl/sharedStrings.xml><?xml version="1.0" encoding="utf-8"?>
<sst xmlns="http://schemas.openxmlformats.org/spreadsheetml/2006/main" count="180" uniqueCount="117">
  <si>
    <t xml:space="preserve"> </t>
  </si>
  <si>
    <t>1 종</t>
  </si>
  <si>
    <t>2 종</t>
  </si>
  <si>
    <t>3 종</t>
  </si>
  <si>
    <t>4 종</t>
  </si>
  <si>
    <t>5 종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</si>
  <si>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</si>
  <si>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</si>
  <si>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</si>
  <si>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</si>
  <si>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</si>
  <si>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</si>
  <si>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</si>
  <si>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재활용</t>
  </si>
  <si>
    <t>인  원</t>
  </si>
  <si>
    <t>차  량</t>
  </si>
  <si>
    <t>손수레</t>
  </si>
  <si>
    <t>중장비</t>
  </si>
  <si>
    <t>대   기   (가스. 먼지. 매연 및 악취)</t>
  </si>
  <si>
    <t>수              질        (폐  수)</t>
  </si>
  <si>
    <t>행  정  처  분  내  역</t>
  </si>
  <si>
    <t>순수고발</t>
  </si>
  <si>
    <t xml:space="preserve"> 2. 환경오염 배출사업장 단속 및 행정조치</t>
  </si>
  <si>
    <t xml:space="preserve"> １. 환경오염물질 배출사업장</t>
  </si>
  <si>
    <t>배출업소</t>
  </si>
  <si>
    <t>단속업소</t>
  </si>
  <si>
    <t>위반업소</t>
  </si>
  <si>
    <t xml:space="preserve"> 2 0 1 3 </t>
  </si>
  <si>
    <t>2 0 1 0</t>
  </si>
  <si>
    <t>2 0 1 1</t>
  </si>
  <si>
    <t>2 0 1 2</t>
  </si>
  <si>
    <t>사용중지</t>
  </si>
  <si>
    <r>
      <t>병과고발</t>
    </r>
    <r>
      <rPr>
        <vertAlign val="superscript"/>
        <sz val="11"/>
        <rFont val="바탕체"/>
        <family val="1"/>
      </rPr>
      <t>1)</t>
    </r>
  </si>
  <si>
    <t>2 0 1 4</t>
  </si>
  <si>
    <t xml:space="preserve"> 2 0 1 4 </t>
  </si>
  <si>
    <t>2 0 1 3</t>
  </si>
  <si>
    <t>2 0 1 5</t>
  </si>
  <si>
    <t>2 0 1 6</t>
  </si>
  <si>
    <t xml:space="preserve"> 2 0 1 5 </t>
  </si>
  <si>
    <t xml:space="preserve"> 2 0 1 6 </t>
  </si>
  <si>
    <t>2 0 1 7</t>
  </si>
  <si>
    <t>-</t>
  </si>
  <si>
    <t xml:space="preserve"> 2 0 1 7 </t>
  </si>
  <si>
    <t>3. 쓰 레 기 수 거</t>
  </si>
  <si>
    <t>행정구역(A)</t>
  </si>
  <si>
    <t>청소구역(B)</t>
  </si>
  <si>
    <t>수거지인구율
(B/A)</t>
  </si>
  <si>
    <t>배출량
(톤/일)
(C)</t>
  </si>
  <si>
    <t>처리량
(톤/일)
(D)</t>
  </si>
  <si>
    <t>수거율
(%)
(D/C)</t>
  </si>
  <si>
    <t>수   거   처   리</t>
  </si>
  <si>
    <t>수                  거                  처                  리</t>
  </si>
  <si>
    <t>지방자치단체</t>
  </si>
  <si>
    <t xml:space="preserve">  처리업체</t>
  </si>
  <si>
    <t xml:space="preserve"> 자가처리업소</t>
  </si>
  <si>
    <t>인   구</t>
  </si>
  <si>
    <t>매 립</t>
  </si>
  <si>
    <t>소 각</t>
  </si>
  <si>
    <t>기 타</t>
  </si>
  <si>
    <t>폐                    기                              물</t>
  </si>
  <si>
    <t>장       비</t>
  </si>
  <si>
    <t>건   설   폐   기   물</t>
  </si>
  <si>
    <t>지   정   폐   기   물</t>
  </si>
  <si>
    <t>발생량</t>
  </si>
  <si>
    <t>매  립</t>
  </si>
  <si>
    <t>소  각</t>
  </si>
  <si>
    <t>재활용</t>
  </si>
  <si>
    <t>소 각</t>
  </si>
  <si>
    <t>전년도
이월량</t>
  </si>
  <si>
    <t>해당연도발생량</t>
  </si>
  <si>
    <t>기타
보관량</t>
  </si>
  <si>
    <t>차 량</t>
  </si>
  <si>
    <t>2 0 1 6</t>
  </si>
  <si>
    <t xml:space="preserve"> 4. 폐기물 재활용률</t>
  </si>
  <si>
    <r>
      <t>재활용률</t>
    </r>
    <r>
      <rPr>
        <vertAlign val="superscript"/>
        <sz val="10"/>
        <rFont val="바탕체"/>
        <family val="1"/>
      </rPr>
      <t xml:space="preserve">
</t>
    </r>
    <r>
      <rPr>
        <sz val="10"/>
        <rFont val="바탕체"/>
        <family val="1"/>
      </rPr>
      <t>(B)/(A)*100</t>
    </r>
  </si>
  <si>
    <t>합    계</t>
  </si>
  <si>
    <t>생활계 폐기물</t>
  </si>
  <si>
    <t>사업장배출시설계 폐기물</t>
  </si>
  <si>
    <t>건설 폐기물</t>
  </si>
  <si>
    <t>지정 폐기물</t>
  </si>
  <si>
    <t>발생량
(A)</t>
  </si>
  <si>
    <t>재활용
(B)</t>
  </si>
  <si>
    <t>발생량</t>
  </si>
  <si>
    <t>재활용</t>
  </si>
  <si>
    <t>소계</t>
  </si>
  <si>
    <t>전년도 
이월량</t>
  </si>
  <si>
    <t>당해년도
발생량</t>
  </si>
  <si>
    <t>2 0 1 5</t>
  </si>
  <si>
    <t>단위: 개소</t>
  </si>
  <si>
    <t>자료: 시 환경정책과, 기후대기과, 수질개선과</t>
  </si>
  <si>
    <t>단위: 개소, 건</t>
  </si>
  <si>
    <t>자료: 시 기후대기과, 수질개선과</t>
  </si>
  <si>
    <t>자료: 녹색환경과, 시 자원순환과</t>
  </si>
  <si>
    <t>2 0 1 7</t>
  </si>
  <si>
    <t>2 0 1 7</t>
  </si>
  <si>
    <t>2 0 1 8</t>
  </si>
  <si>
    <t xml:space="preserve"> 2 0 1 8 </t>
  </si>
  <si>
    <t>생  활  계  폐  기  물</t>
  </si>
  <si>
    <t>소음 및
진   동</t>
  </si>
  <si>
    <t>인   구</t>
  </si>
  <si>
    <t>사 업 장 배 출 시 설 계 폐 기 물</t>
  </si>
  <si>
    <t xml:space="preserve"> 주 : 1) 해양환경관리법 시행규칙에 따라 수산물가공 잔재물, 어패류 등만 해당</t>
  </si>
  <si>
    <r>
      <rPr>
        <b/>
        <sz val="18"/>
        <rFont val="NSimSun"/>
        <family val="3"/>
      </rPr>
      <t>Ⅻ</t>
    </r>
    <r>
      <rPr>
        <b/>
        <sz val="18"/>
        <rFont val="바탕체"/>
        <family val="1"/>
      </rPr>
      <t>．환  경</t>
    </r>
  </si>
  <si>
    <r>
      <t>해역
배출</t>
    </r>
    <r>
      <rPr>
        <vertAlign val="superscript"/>
        <sz val="11"/>
        <rFont val="바탕체"/>
        <family val="1"/>
      </rPr>
      <t>1)</t>
    </r>
  </si>
  <si>
    <t>주: 1)행정처분과 고발이 병행된 것</t>
  </si>
  <si>
    <t>연    별</t>
  </si>
  <si>
    <t>연    별</t>
  </si>
  <si>
    <t>연    별</t>
  </si>
  <si>
    <t>2 0 1 9</t>
  </si>
  <si>
    <t>2 0 1 9</t>
  </si>
  <si>
    <t>단위: ㎢, 명, 톤/일, 대, %</t>
  </si>
  <si>
    <t>단위: %, 톤/일</t>
  </si>
  <si>
    <t>2 0 1 8</t>
  </si>
  <si>
    <t>2 0 1 8</t>
  </si>
  <si>
    <t xml:space="preserve">       - </t>
  </si>
  <si>
    <t>2 0 1 9</t>
  </si>
  <si>
    <t>* 쓰레기수거 및 폐기물 재활용률은 익익년도 자료로 제출, 올해부터 익년도 자료로 통일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</si>
</sst>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\ "/>
    <numFmt numFmtId="177" formatCode="#,##0.0"/>
    <numFmt numFmtId="178" formatCode="#,##0.0;\-#,##0.0;&quot;-&quot;;\ "/>
    <numFmt numFmtId="179" formatCode="#,##0.00_ "/>
    <numFmt numFmtId="180" formatCode="#,##0;\-#,##0;&quot; &quot;\ "/>
    <numFmt numFmtId="181" formatCode="_-* #,##0.0_-;\-* #,##0.0_-;_-* &quot;-&quot;?_-;_-@_-"/>
    <numFmt numFmtId="182" formatCode="_ * #,##0_ ;_ * \-#,##0_ ;_ * &quot; &quot;_ ;_ @_ "/>
    <numFmt numFmtId="183" formatCode="#,##0;[Red]#,##0"/>
    <numFmt numFmtId="184" formatCode="_-* #,##0.0_-;\-* #,##0.0_-;_-* &quot;-&quot;_-;_-@_-"/>
    <numFmt numFmtId="185" formatCode="_-* #,##0.00_-;\-* #,##0.00_-;_-* &quot;-&quot;_-;_-@_-"/>
    <numFmt numFmtId="186" formatCode="#,##0.00_);[Red]\(#,##0.00\)"/>
    <numFmt numFmtId="187" formatCode="#,##0_);[Red]\(#,##0\)"/>
    <numFmt numFmtId="188" formatCode="0.0_);[Red]\(0.0\)"/>
    <numFmt numFmtId="189" formatCode="0.00_ "/>
    <numFmt numFmtId="190" formatCode="0.0_ "/>
    <numFmt numFmtId="191" formatCode="0.000_ "/>
    <numFmt numFmtId="192" formatCode="yy\.mm\.dd\.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8"/>
      <name val="NSimSun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바탕체"/>
      <family val="1"/>
    </font>
    <font>
      <sz val="10"/>
      <color indexed="10"/>
      <name val="바탕체"/>
      <family val="1"/>
    </font>
    <font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바탕체"/>
      <family val="1"/>
    </font>
    <font>
      <sz val="10"/>
      <color rgb="FFFF0000"/>
      <name val="바탕체"/>
      <family val="1"/>
    </font>
    <font>
      <sz val="11"/>
      <color rgb="FFFF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11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6" fillId="0" borderId="12" xfId="50" applyFont="1" applyFill="1" applyBorder="1" applyAlignment="1">
      <alignment vertical="center"/>
    </xf>
    <xf numFmtId="41" fontId="6" fillId="0" borderId="12" xfId="5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51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5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0" xfId="6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0" xfId="69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/>
    </xf>
    <xf numFmtId="41" fontId="5" fillId="6" borderId="18" xfId="51" applyNumberFormat="1" applyFont="1" applyFill="1" applyBorder="1" applyAlignment="1">
      <alignment vertical="center"/>
    </xf>
    <xf numFmtId="41" fontId="5" fillId="6" borderId="18" xfId="51" applyNumberFormat="1" applyFont="1" applyFill="1" applyBorder="1" applyAlignment="1">
      <alignment horizontal="right" vertical="center"/>
    </xf>
    <xf numFmtId="41" fontId="5" fillId="6" borderId="22" xfId="51" applyNumberFormat="1" applyFont="1" applyFill="1" applyBorder="1" applyAlignment="1">
      <alignment vertical="center"/>
    </xf>
    <xf numFmtId="186" fontId="6" fillId="0" borderId="0" xfId="73" applyNumberFormat="1" applyFont="1" applyFill="1" applyBorder="1" applyAlignment="1">
      <alignment horizontal="right" vertical="center"/>
      <protection/>
    </xf>
    <xf numFmtId="186" fontId="6" fillId="0" borderId="14" xfId="73" applyNumberFormat="1" applyFont="1" applyFill="1" applyBorder="1" applyAlignment="1">
      <alignment horizontal="right" vertical="center"/>
      <protection/>
    </xf>
    <xf numFmtId="187" fontId="6" fillId="0" borderId="12" xfId="5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6" borderId="18" xfId="0" applyNumberFormat="1" applyFont="1" applyFill="1" applyBorder="1" applyAlignment="1">
      <alignment horizontal="right" vertical="center"/>
    </xf>
    <xf numFmtId="181" fontId="6" fillId="6" borderId="21" xfId="0" applyNumberFormat="1" applyFont="1" applyFill="1" applyBorder="1" applyAlignment="1">
      <alignment horizontal="right" vertical="center"/>
    </xf>
    <xf numFmtId="181" fontId="6" fillId="6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left" vertical="center"/>
    </xf>
    <xf numFmtId="187" fontId="6" fillId="0" borderId="12" xfId="52" applyNumberFormat="1" applyFont="1" applyFill="1" applyBorder="1" applyAlignment="1">
      <alignment horizontal="right" vertical="center"/>
    </xf>
    <xf numFmtId="181" fontId="5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1" fontId="6" fillId="6" borderId="18" xfId="0" applyNumberFormat="1" applyFont="1" applyFill="1" applyBorder="1" applyAlignment="1">
      <alignment vertical="center"/>
    </xf>
    <xf numFmtId="184" fontId="6" fillId="6" borderId="18" xfId="0" applyNumberFormat="1" applyFont="1" applyFill="1" applyBorder="1" applyAlignment="1">
      <alignment vertical="center"/>
    </xf>
    <xf numFmtId="41" fontId="6" fillId="6" borderId="21" xfId="0" applyNumberFormat="1" applyFont="1" applyFill="1" applyBorder="1" applyAlignment="1">
      <alignment vertical="center"/>
    </xf>
    <xf numFmtId="186" fontId="6" fillId="6" borderId="18" xfId="73" applyNumberFormat="1" applyFont="1" applyFill="1" applyBorder="1" applyAlignment="1">
      <alignment horizontal="right" vertical="center"/>
      <protection/>
    </xf>
    <xf numFmtId="187" fontId="6" fillId="6" borderId="21" xfId="52" applyNumberFormat="1" applyFont="1" applyFill="1" applyBorder="1" applyAlignment="1">
      <alignment horizontal="right" vertical="center"/>
    </xf>
    <xf numFmtId="181" fontId="6" fillId="6" borderId="18" xfId="0" applyNumberFormat="1" applyFont="1" applyFill="1" applyBorder="1" applyAlignment="1">
      <alignment vertical="center"/>
    </xf>
    <xf numFmtId="181" fontId="6" fillId="6" borderId="21" xfId="0" applyNumberFormat="1" applyFont="1" applyFill="1" applyBorder="1" applyAlignment="1">
      <alignment vertical="center"/>
    </xf>
    <xf numFmtId="181" fontId="56" fillId="6" borderId="21" xfId="0" applyNumberFormat="1" applyFont="1" applyFill="1" applyBorder="1" applyAlignment="1">
      <alignment horizontal="center" vertical="center"/>
    </xf>
    <xf numFmtId="184" fontId="6" fillId="6" borderId="18" xfId="0" applyNumberFormat="1" applyFont="1" applyFill="1" applyBorder="1" applyAlignment="1">
      <alignment horizontal="right" vertical="center"/>
    </xf>
    <xf numFmtId="184" fontId="6" fillId="6" borderId="21" xfId="0" applyNumberFormat="1" applyFont="1" applyFill="1" applyBorder="1" applyAlignment="1">
      <alignment vertical="center"/>
    </xf>
    <xf numFmtId="41" fontId="57" fillId="0" borderId="0" xfId="0" applyNumberFormat="1" applyFont="1" applyFill="1" applyAlignment="1">
      <alignment/>
    </xf>
    <xf numFmtId="186" fontId="6" fillId="6" borderId="0" xfId="73" applyNumberFormat="1" applyFont="1" applyFill="1" applyBorder="1" applyAlignment="1">
      <alignment horizontal="right" vertical="center"/>
      <protection/>
    </xf>
    <xf numFmtId="41" fontId="6" fillId="6" borderId="0" xfId="0" applyNumberFormat="1" applyFont="1" applyFill="1" applyBorder="1" applyAlignment="1">
      <alignment vertical="center"/>
    </xf>
    <xf numFmtId="184" fontId="6" fillId="6" borderId="0" xfId="0" applyNumberFormat="1" applyFont="1" applyFill="1" applyBorder="1" applyAlignment="1">
      <alignment vertical="center"/>
    </xf>
    <xf numFmtId="181" fontId="6" fillId="6" borderId="0" xfId="0" applyNumberFormat="1" applyFont="1" applyFill="1" applyBorder="1" applyAlignment="1">
      <alignment vertical="center"/>
    </xf>
    <xf numFmtId="184" fontId="6" fillId="6" borderId="0" xfId="0" applyNumberFormat="1" applyFont="1" applyFill="1" applyBorder="1" applyAlignment="1">
      <alignment horizontal="right" vertical="center"/>
    </xf>
    <xf numFmtId="181" fontId="6" fillId="6" borderId="0" xfId="0" applyNumberFormat="1" applyFont="1" applyFill="1" applyBorder="1" applyAlignment="1">
      <alignment horizontal="right" vertical="center"/>
    </xf>
    <xf numFmtId="41" fontId="56" fillId="6" borderId="12" xfId="0" applyNumberFormat="1" applyFont="1" applyFill="1" applyBorder="1" applyAlignment="1">
      <alignment horizontal="center" vertical="center"/>
    </xf>
    <xf numFmtId="187" fontId="6" fillId="6" borderId="12" xfId="52" applyNumberFormat="1" applyFont="1" applyFill="1" applyBorder="1" applyAlignment="1">
      <alignment horizontal="right" vertical="center"/>
    </xf>
    <xf numFmtId="41" fontId="6" fillId="6" borderId="12" xfId="0" applyNumberFormat="1" applyFont="1" applyFill="1" applyBorder="1" applyAlignment="1">
      <alignment vertical="center"/>
    </xf>
    <xf numFmtId="184" fontId="6" fillId="6" borderId="12" xfId="0" applyNumberFormat="1" applyFont="1" applyFill="1" applyBorder="1" applyAlignment="1">
      <alignment vertical="center"/>
    </xf>
    <xf numFmtId="181" fontId="6" fillId="6" borderId="12" xfId="0" applyNumberFormat="1" applyFont="1" applyFill="1" applyBorder="1" applyAlignment="1">
      <alignment vertical="center"/>
    </xf>
    <xf numFmtId="184" fontId="6" fillId="6" borderId="14" xfId="0" applyNumberFormat="1" applyFont="1" applyFill="1" applyBorder="1" applyAlignment="1">
      <alignment vertical="center"/>
    </xf>
    <xf numFmtId="181" fontId="6" fillId="6" borderId="14" xfId="0" applyNumberFormat="1" applyFont="1" applyFill="1" applyBorder="1" applyAlignment="1">
      <alignment horizontal="right" vertical="center"/>
    </xf>
    <xf numFmtId="181" fontId="6" fillId="6" borderId="12" xfId="0" applyNumberFormat="1" applyFont="1" applyFill="1" applyBorder="1" applyAlignment="1">
      <alignment horizontal="right" vertical="center"/>
    </xf>
    <xf numFmtId="41" fontId="6" fillId="6" borderId="14" xfId="0" applyNumberFormat="1" applyFont="1" applyFill="1" applyBorder="1" applyAlignment="1">
      <alignment vertical="center"/>
    </xf>
    <xf numFmtId="41" fontId="56" fillId="6" borderId="18" xfId="0" applyNumberFormat="1" applyFont="1" applyFill="1" applyBorder="1" applyAlignment="1">
      <alignment horizontal="center" vertical="center"/>
    </xf>
    <xf numFmtId="181" fontId="56" fillId="6" borderId="12" xfId="0" applyNumberFormat="1" applyFont="1" applyFill="1" applyBorder="1" applyAlignment="1">
      <alignment horizontal="center" vertical="center"/>
    </xf>
    <xf numFmtId="181" fontId="6" fillId="6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left" vertical="center"/>
    </xf>
    <xf numFmtId="41" fontId="5" fillId="0" borderId="16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5" xfId="65"/>
    <cellStyle name="콤마_95" xfId="66"/>
    <cellStyle name="Currency" xfId="67"/>
    <cellStyle name="Currency [0]" xfId="68"/>
    <cellStyle name="통화 [0] 2" xfId="69"/>
    <cellStyle name="통화 [0] 2 2" xfId="70"/>
    <cellStyle name="표준 2" xfId="71"/>
    <cellStyle name="표준 2 2" xfId="72"/>
    <cellStyle name="표준_2008년기준_전국폐기물발생및처리현황_서식_김기용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F1">
      <selection activeCell="H16" sqref="H16"/>
    </sheetView>
  </sheetViews>
  <sheetFormatPr defaultColWidth="8.88671875" defaultRowHeight="13.5"/>
  <cols>
    <col min="1" max="1" width="10.5546875" style="37" customWidth="1"/>
    <col min="2" max="2" width="11.5546875" style="37" customWidth="1"/>
    <col min="3" max="14" width="9.88671875" style="37" customWidth="1"/>
    <col min="15" max="16384" width="8.88671875" style="37" customWidth="1"/>
  </cols>
  <sheetData>
    <row r="1" spans="1:2" ht="21.75" customHeight="1">
      <c r="A1" s="71" t="s">
        <v>102</v>
      </c>
      <c r="B1" s="40"/>
    </row>
    <row r="3" spans="1:7" ht="18.75" customHeight="1">
      <c r="A3" s="120" t="s">
        <v>23</v>
      </c>
      <c r="B3" s="120"/>
      <c r="C3" s="120"/>
      <c r="D3" s="120"/>
      <c r="E3" s="120"/>
      <c r="F3" s="36"/>
      <c r="G3" s="36" t="s">
        <v>0</v>
      </c>
    </row>
    <row r="4" spans="2:5" ht="12" customHeight="1">
      <c r="B4" s="36" t="s">
        <v>0</v>
      </c>
      <c r="C4" s="36" t="s">
        <v>0</v>
      </c>
      <c r="D4" s="36" t="s">
        <v>0</v>
      </c>
      <c r="E4" s="36" t="s">
        <v>0</v>
      </c>
    </row>
    <row r="5" spans="1:14" s="1" customFormat="1" ht="19.5" customHeight="1">
      <c r="A5" s="41" t="s">
        <v>88</v>
      </c>
      <c r="E5" s="41" t="s">
        <v>0</v>
      </c>
      <c r="J5" s="41" t="s">
        <v>0</v>
      </c>
      <c r="N5" s="8"/>
    </row>
    <row r="6" spans="1:14" s="1" customFormat="1" ht="19.5" customHeight="1">
      <c r="A6" s="122" t="s">
        <v>106</v>
      </c>
      <c r="B6" s="123" t="s">
        <v>18</v>
      </c>
      <c r="C6" s="124"/>
      <c r="D6" s="124"/>
      <c r="E6" s="124"/>
      <c r="F6" s="124"/>
      <c r="G6" s="124"/>
      <c r="H6" s="123" t="s">
        <v>19</v>
      </c>
      <c r="I6" s="124"/>
      <c r="J6" s="124"/>
      <c r="K6" s="124"/>
      <c r="L6" s="124"/>
      <c r="M6" s="124"/>
      <c r="N6" s="121" t="s">
        <v>98</v>
      </c>
    </row>
    <row r="7" spans="1:14" s="1" customFormat="1" ht="19.5" customHeight="1">
      <c r="A7" s="122"/>
      <c r="B7" s="39"/>
      <c r="C7" s="25" t="s">
        <v>1</v>
      </c>
      <c r="D7" s="25" t="s">
        <v>2</v>
      </c>
      <c r="E7" s="25" t="s">
        <v>3</v>
      </c>
      <c r="F7" s="25" t="s">
        <v>4</v>
      </c>
      <c r="G7" s="25" t="s">
        <v>5</v>
      </c>
      <c r="H7" s="39"/>
      <c r="I7" s="25" t="s">
        <v>1</v>
      </c>
      <c r="J7" s="25" t="s">
        <v>2</v>
      </c>
      <c r="K7" s="25" t="s">
        <v>3</v>
      </c>
      <c r="L7" s="25" t="s">
        <v>4</v>
      </c>
      <c r="M7" s="25" t="s">
        <v>5</v>
      </c>
      <c r="N7" s="121"/>
    </row>
    <row r="8" spans="1:14" s="1" customFormat="1" ht="27" customHeight="1">
      <c r="A8" s="2" t="s">
        <v>29</v>
      </c>
      <c r="B8" s="42">
        <v>5</v>
      </c>
      <c r="C8" s="42">
        <v>0</v>
      </c>
      <c r="D8" s="42">
        <v>1</v>
      </c>
      <c r="E8" s="42">
        <v>1</v>
      </c>
      <c r="F8" s="42">
        <v>2</v>
      </c>
      <c r="G8" s="42">
        <v>1</v>
      </c>
      <c r="H8" s="42">
        <v>60</v>
      </c>
      <c r="I8" s="42">
        <v>0</v>
      </c>
      <c r="J8" s="42">
        <v>0</v>
      </c>
      <c r="K8" s="42">
        <v>0</v>
      </c>
      <c r="L8" s="42">
        <v>0</v>
      </c>
      <c r="M8" s="42">
        <v>60</v>
      </c>
      <c r="N8" s="42">
        <v>1</v>
      </c>
    </row>
    <row r="9" spans="1:14" s="8" customFormat="1" ht="27" customHeight="1">
      <c r="A9" s="2" t="s">
        <v>30</v>
      </c>
      <c r="B9" s="42">
        <v>5</v>
      </c>
      <c r="C9" s="42">
        <v>0</v>
      </c>
      <c r="D9" s="42">
        <v>1</v>
      </c>
      <c r="E9" s="42">
        <v>1</v>
      </c>
      <c r="F9" s="42">
        <v>2</v>
      </c>
      <c r="G9" s="42">
        <v>1</v>
      </c>
      <c r="H9" s="42">
        <v>60</v>
      </c>
      <c r="I9" s="42">
        <v>0</v>
      </c>
      <c r="J9" s="42">
        <v>0</v>
      </c>
      <c r="K9" s="42">
        <v>0</v>
      </c>
      <c r="L9" s="42">
        <v>2</v>
      </c>
      <c r="M9" s="42">
        <v>58</v>
      </c>
      <c r="N9" s="42">
        <v>1</v>
      </c>
    </row>
    <row r="10" spans="1:14" s="8" customFormat="1" ht="27" customHeight="1">
      <c r="A10" s="2" t="s">
        <v>35</v>
      </c>
      <c r="B10" s="42">
        <v>5</v>
      </c>
      <c r="C10" s="43">
        <v>0</v>
      </c>
      <c r="D10" s="43">
        <v>1</v>
      </c>
      <c r="E10" s="43">
        <v>1</v>
      </c>
      <c r="F10" s="43">
        <v>2</v>
      </c>
      <c r="G10" s="42">
        <v>1</v>
      </c>
      <c r="H10" s="42">
        <v>58</v>
      </c>
      <c r="I10" s="43">
        <v>0</v>
      </c>
      <c r="J10" s="43">
        <v>0</v>
      </c>
      <c r="K10" s="43">
        <v>0</v>
      </c>
      <c r="L10" s="42">
        <v>2</v>
      </c>
      <c r="M10" s="42">
        <v>56</v>
      </c>
      <c r="N10" s="42">
        <v>1</v>
      </c>
    </row>
    <row r="11" spans="1:14" s="1" customFormat="1" ht="27" customHeight="1">
      <c r="A11" s="2" t="s">
        <v>33</v>
      </c>
      <c r="B11" s="30">
        <v>5</v>
      </c>
      <c r="C11" s="31">
        <v>0</v>
      </c>
      <c r="D11" s="31">
        <v>1</v>
      </c>
      <c r="E11" s="31">
        <v>1</v>
      </c>
      <c r="F11" s="31">
        <v>2</v>
      </c>
      <c r="G11" s="30">
        <v>1</v>
      </c>
      <c r="H11" s="30">
        <v>56</v>
      </c>
      <c r="I11" s="31">
        <v>0</v>
      </c>
      <c r="J11" s="31">
        <v>0</v>
      </c>
      <c r="K11" s="31">
        <v>0</v>
      </c>
      <c r="L11" s="30">
        <v>2</v>
      </c>
      <c r="M11" s="30">
        <v>54</v>
      </c>
      <c r="N11" s="30">
        <v>1</v>
      </c>
    </row>
    <row r="12" spans="1:14" s="1" customFormat="1" ht="24.75" customHeight="1">
      <c r="A12" s="2" t="s">
        <v>36</v>
      </c>
      <c r="B12" s="30">
        <v>12</v>
      </c>
      <c r="C12" s="31">
        <v>0</v>
      </c>
      <c r="D12" s="31">
        <v>1</v>
      </c>
      <c r="E12" s="31">
        <v>2</v>
      </c>
      <c r="F12" s="31">
        <v>4</v>
      </c>
      <c r="G12" s="30">
        <v>5</v>
      </c>
      <c r="H12" s="30">
        <v>58</v>
      </c>
      <c r="I12" s="31">
        <v>0</v>
      </c>
      <c r="J12" s="31">
        <v>0</v>
      </c>
      <c r="K12" s="31">
        <v>0</v>
      </c>
      <c r="L12" s="30">
        <v>2</v>
      </c>
      <c r="M12" s="30">
        <v>56</v>
      </c>
      <c r="N12" s="30">
        <v>1</v>
      </c>
    </row>
    <row r="13" spans="1:14" s="8" customFormat="1" ht="24" customHeight="1">
      <c r="A13" s="2" t="s">
        <v>37</v>
      </c>
      <c r="B13" s="30">
        <v>11</v>
      </c>
      <c r="C13" s="31">
        <v>0</v>
      </c>
      <c r="D13" s="31">
        <v>1</v>
      </c>
      <c r="E13" s="31">
        <v>2</v>
      </c>
      <c r="F13" s="31">
        <v>3</v>
      </c>
      <c r="G13" s="30">
        <v>5</v>
      </c>
      <c r="H13" s="30">
        <v>49</v>
      </c>
      <c r="I13" s="31">
        <v>0</v>
      </c>
      <c r="J13" s="31">
        <v>0</v>
      </c>
      <c r="K13" s="31">
        <v>0</v>
      </c>
      <c r="L13" s="30">
        <v>2</v>
      </c>
      <c r="M13" s="30">
        <v>47</v>
      </c>
      <c r="N13" s="30">
        <v>1</v>
      </c>
    </row>
    <row r="14" spans="1:14" s="8" customFormat="1" ht="24" customHeight="1">
      <c r="A14" s="2" t="s">
        <v>40</v>
      </c>
      <c r="B14" s="30">
        <v>11</v>
      </c>
      <c r="C14" s="31" t="s">
        <v>41</v>
      </c>
      <c r="D14" s="31">
        <v>1</v>
      </c>
      <c r="E14" s="31">
        <v>2</v>
      </c>
      <c r="F14" s="31">
        <v>3</v>
      </c>
      <c r="G14" s="30">
        <v>5</v>
      </c>
      <c r="H14" s="30">
        <v>49</v>
      </c>
      <c r="I14" s="31">
        <v>0</v>
      </c>
      <c r="J14" s="31">
        <v>0</v>
      </c>
      <c r="K14" s="31">
        <v>0</v>
      </c>
      <c r="L14" s="30">
        <v>2</v>
      </c>
      <c r="M14" s="30">
        <v>47</v>
      </c>
      <c r="N14" s="30">
        <v>1</v>
      </c>
    </row>
    <row r="15" spans="1:14" s="8" customFormat="1" ht="24" customHeight="1">
      <c r="A15" s="2" t="s">
        <v>95</v>
      </c>
      <c r="B15" s="30">
        <v>11</v>
      </c>
      <c r="C15" s="31">
        <v>0</v>
      </c>
      <c r="D15" s="31">
        <v>1</v>
      </c>
      <c r="E15" s="31">
        <v>2</v>
      </c>
      <c r="F15" s="31">
        <v>3</v>
      </c>
      <c r="G15" s="30">
        <v>5</v>
      </c>
      <c r="H15" s="30">
        <v>48</v>
      </c>
      <c r="I15" s="31">
        <v>0</v>
      </c>
      <c r="J15" s="31">
        <v>0</v>
      </c>
      <c r="K15" s="31">
        <v>0</v>
      </c>
      <c r="L15" s="30">
        <v>2</v>
      </c>
      <c r="M15" s="30">
        <v>46</v>
      </c>
      <c r="N15" s="30">
        <v>1</v>
      </c>
    </row>
    <row r="16" spans="1:14" s="8" customFormat="1" ht="24" customHeight="1">
      <c r="A16" s="63" t="s">
        <v>108</v>
      </c>
      <c r="B16" s="64">
        <v>9</v>
      </c>
      <c r="C16" s="65">
        <v>0</v>
      </c>
      <c r="D16" s="65">
        <v>1</v>
      </c>
      <c r="E16" s="65">
        <v>2</v>
      </c>
      <c r="F16" s="65">
        <v>3</v>
      </c>
      <c r="G16" s="64">
        <v>3</v>
      </c>
      <c r="H16" s="64">
        <v>45</v>
      </c>
      <c r="I16" s="65">
        <v>0</v>
      </c>
      <c r="J16" s="65">
        <v>0</v>
      </c>
      <c r="K16" s="65">
        <v>0</v>
      </c>
      <c r="L16" s="64">
        <v>2</v>
      </c>
      <c r="M16" s="64">
        <v>43</v>
      </c>
      <c r="N16" s="64">
        <v>1</v>
      </c>
    </row>
    <row r="17" spans="1:9" ht="19.5" customHeight="1">
      <c r="A17" s="41" t="s">
        <v>89</v>
      </c>
      <c r="E17" s="36"/>
      <c r="G17" s="36"/>
      <c r="H17" s="38"/>
      <c r="I17" s="36"/>
    </row>
  </sheetData>
  <sheetProtection/>
  <mergeCells count="5">
    <mergeCell ref="A3:E3"/>
    <mergeCell ref="N6:N7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5" sqref="B15"/>
    </sheetView>
  </sheetViews>
  <sheetFormatPr defaultColWidth="8.88671875" defaultRowHeight="13.5"/>
  <cols>
    <col min="1" max="1" width="10.21484375" style="48" customWidth="1"/>
    <col min="2" max="12" width="10.77734375" style="48" customWidth="1"/>
    <col min="13" max="13" width="14.10546875" style="48" customWidth="1"/>
    <col min="14" max="16384" width="8.88671875" style="48" customWidth="1"/>
  </cols>
  <sheetData>
    <row r="2" spans="1:7" ht="18.75" customHeight="1">
      <c r="A2" s="72" t="s">
        <v>22</v>
      </c>
      <c r="B2" s="44"/>
      <c r="C2" s="44"/>
      <c r="D2" s="44"/>
      <c r="E2" s="47"/>
      <c r="F2" s="47"/>
      <c r="G2" s="47"/>
    </row>
    <row r="3" s="45" customFormat="1" ht="11.25" customHeight="1"/>
    <row r="4" spans="1:11" s="1" customFormat="1" ht="21.75" customHeight="1">
      <c r="A4" s="41" t="s">
        <v>90</v>
      </c>
      <c r="E4" s="41" t="s">
        <v>0</v>
      </c>
      <c r="J4" s="41" t="s">
        <v>0</v>
      </c>
      <c r="K4" s="41"/>
    </row>
    <row r="5" spans="1:13" s="1" customFormat="1" ht="22.5" customHeight="1">
      <c r="A5" s="122" t="s">
        <v>106</v>
      </c>
      <c r="B5" s="124" t="s">
        <v>24</v>
      </c>
      <c r="C5" s="124" t="s">
        <v>25</v>
      </c>
      <c r="D5" s="124" t="s">
        <v>26</v>
      </c>
      <c r="E5" s="124" t="s">
        <v>20</v>
      </c>
      <c r="F5" s="124"/>
      <c r="G5" s="124"/>
      <c r="H5" s="124"/>
      <c r="I5" s="124"/>
      <c r="J5" s="124"/>
      <c r="K5" s="124"/>
      <c r="L5" s="124"/>
      <c r="M5" s="126" t="s">
        <v>32</v>
      </c>
    </row>
    <row r="6" spans="1:13" s="1" customFormat="1" ht="25.5" customHeight="1">
      <c r="A6" s="122"/>
      <c r="B6" s="124"/>
      <c r="C6" s="124"/>
      <c r="D6" s="124"/>
      <c r="E6" s="25" t="s">
        <v>6</v>
      </c>
      <c r="F6" s="25" t="s">
        <v>7</v>
      </c>
      <c r="G6" s="25" t="s">
        <v>8</v>
      </c>
      <c r="H6" s="25" t="s">
        <v>31</v>
      </c>
      <c r="I6" s="25" t="s">
        <v>9</v>
      </c>
      <c r="J6" s="25" t="s">
        <v>10</v>
      </c>
      <c r="K6" s="25" t="s">
        <v>21</v>
      </c>
      <c r="L6" s="25" t="s">
        <v>11</v>
      </c>
      <c r="M6" s="127"/>
    </row>
    <row r="7" spans="1:13" s="1" customFormat="1" ht="27" customHeight="1">
      <c r="A7" s="2" t="s">
        <v>29</v>
      </c>
      <c r="B7" s="42">
        <v>65</v>
      </c>
      <c r="C7" s="42">
        <v>23</v>
      </c>
      <c r="D7" s="42">
        <v>0</v>
      </c>
      <c r="E7" s="42">
        <v>0</v>
      </c>
      <c r="F7" s="42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46">
        <v>0</v>
      </c>
    </row>
    <row r="8" spans="1:13" s="1" customFormat="1" ht="27" customHeight="1">
      <c r="A8" s="2" t="s">
        <v>30</v>
      </c>
      <c r="B8" s="42">
        <v>65</v>
      </c>
      <c r="C8" s="42">
        <v>27</v>
      </c>
      <c r="D8" s="42">
        <v>0</v>
      </c>
      <c r="E8" s="42">
        <v>0</v>
      </c>
      <c r="F8" s="42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46">
        <v>0</v>
      </c>
    </row>
    <row r="9" spans="1:13" s="1" customFormat="1" ht="27" customHeight="1">
      <c r="A9" s="2" t="s">
        <v>27</v>
      </c>
      <c r="B9" s="42">
        <v>63</v>
      </c>
      <c r="C9" s="42">
        <v>19</v>
      </c>
      <c r="D9" s="42">
        <v>0</v>
      </c>
      <c r="E9" s="42">
        <v>0</v>
      </c>
      <c r="F9" s="42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46">
        <v>0</v>
      </c>
    </row>
    <row r="10" spans="1:13" s="8" customFormat="1" ht="27" customHeight="1">
      <c r="A10" s="2" t="s">
        <v>34</v>
      </c>
      <c r="B10" s="42">
        <v>61</v>
      </c>
      <c r="C10" s="42">
        <v>22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3">
        <v>0</v>
      </c>
      <c r="J10" s="43">
        <v>0</v>
      </c>
      <c r="K10" s="43">
        <v>0</v>
      </c>
      <c r="L10" s="42">
        <v>0</v>
      </c>
      <c r="M10" s="43">
        <v>0</v>
      </c>
    </row>
    <row r="11" spans="1:13" s="8" customFormat="1" ht="27" customHeight="1">
      <c r="A11" s="2" t="s">
        <v>38</v>
      </c>
      <c r="B11" s="30">
        <v>70</v>
      </c>
      <c r="C11" s="30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31">
        <v>0</v>
      </c>
      <c r="K11" s="31">
        <v>0</v>
      </c>
      <c r="L11" s="30">
        <v>0</v>
      </c>
      <c r="M11" s="31">
        <v>0</v>
      </c>
    </row>
    <row r="12" spans="1:13" s="8" customFormat="1" ht="27" customHeight="1">
      <c r="A12" s="2" t="s">
        <v>39</v>
      </c>
      <c r="B12" s="32">
        <v>60</v>
      </c>
      <c r="C12" s="30">
        <v>28</v>
      </c>
      <c r="D12" s="30">
        <v>1</v>
      </c>
      <c r="E12" s="30">
        <v>0</v>
      </c>
      <c r="F12" s="30">
        <v>0</v>
      </c>
      <c r="G12" s="30">
        <v>0</v>
      </c>
      <c r="H12" s="30">
        <v>1</v>
      </c>
      <c r="I12" s="31">
        <v>0</v>
      </c>
      <c r="J12" s="31">
        <v>0</v>
      </c>
      <c r="K12" s="31">
        <v>0</v>
      </c>
      <c r="L12" s="30">
        <v>0</v>
      </c>
      <c r="M12" s="31">
        <v>0</v>
      </c>
    </row>
    <row r="13" spans="1:13" s="8" customFormat="1" ht="27" customHeight="1">
      <c r="A13" s="2" t="s">
        <v>42</v>
      </c>
      <c r="B13" s="32">
        <v>60</v>
      </c>
      <c r="C13" s="30">
        <v>33</v>
      </c>
      <c r="D13" s="30">
        <v>3</v>
      </c>
      <c r="E13" s="30">
        <v>1</v>
      </c>
      <c r="F13" s="30">
        <v>2</v>
      </c>
      <c r="G13" s="30">
        <v>0</v>
      </c>
      <c r="H13" s="30">
        <v>0</v>
      </c>
      <c r="I13" s="31">
        <v>0</v>
      </c>
      <c r="J13" s="31">
        <v>0</v>
      </c>
      <c r="K13" s="31">
        <v>0</v>
      </c>
      <c r="L13" s="30">
        <v>0</v>
      </c>
      <c r="M13" s="31">
        <v>0</v>
      </c>
    </row>
    <row r="14" spans="1:13" s="8" customFormat="1" ht="27" customHeight="1">
      <c r="A14" s="2" t="s">
        <v>96</v>
      </c>
      <c r="B14" s="32">
        <v>59</v>
      </c>
      <c r="C14" s="30">
        <v>23</v>
      </c>
      <c r="D14" s="30">
        <v>4</v>
      </c>
      <c r="E14" s="30">
        <v>2</v>
      </c>
      <c r="F14" s="30">
        <v>2</v>
      </c>
      <c r="G14" s="30">
        <v>0</v>
      </c>
      <c r="H14" s="30">
        <v>0</v>
      </c>
      <c r="I14" s="31">
        <v>0</v>
      </c>
      <c r="J14" s="31">
        <v>0</v>
      </c>
      <c r="K14" s="31">
        <v>0</v>
      </c>
      <c r="L14" s="30">
        <v>0</v>
      </c>
      <c r="M14" s="31">
        <v>0</v>
      </c>
    </row>
    <row r="15" spans="1:13" s="8" customFormat="1" ht="27" customHeight="1">
      <c r="A15" s="63" t="s">
        <v>109</v>
      </c>
      <c r="B15" s="66">
        <v>54</v>
      </c>
      <c r="C15" s="64">
        <v>44</v>
      </c>
      <c r="D15" s="64">
        <v>3</v>
      </c>
      <c r="E15" s="64">
        <v>0</v>
      </c>
      <c r="F15" s="64">
        <v>3</v>
      </c>
      <c r="G15" s="64">
        <v>0</v>
      </c>
      <c r="H15" s="64">
        <v>0</v>
      </c>
      <c r="I15" s="65">
        <v>0</v>
      </c>
      <c r="J15" s="65">
        <v>0</v>
      </c>
      <c r="K15" s="65">
        <v>0</v>
      </c>
      <c r="L15" s="64">
        <v>0</v>
      </c>
      <c r="M15" s="65">
        <v>0</v>
      </c>
    </row>
    <row r="16" spans="1:9" s="37" customFormat="1" ht="17.25" customHeight="1">
      <c r="A16" s="41" t="s">
        <v>91</v>
      </c>
      <c r="B16" s="1"/>
      <c r="C16" s="1"/>
      <c r="E16" s="36"/>
      <c r="G16" s="36"/>
      <c r="H16" s="36"/>
      <c r="I16" s="36"/>
    </row>
    <row r="17" spans="1:3" ht="23.25" customHeight="1">
      <c r="A17" s="125" t="s">
        <v>104</v>
      </c>
      <c r="B17" s="125"/>
      <c r="C17" s="125"/>
    </row>
  </sheetData>
  <sheetProtection/>
  <mergeCells count="7">
    <mergeCell ref="A17:C17"/>
    <mergeCell ref="E5:L5"/>
    <mergeCell ref="M5:M6"/>
    <mergeCell ref="A5:A6"/>
    <mergeCell ref="B5:B6"/>
    <mergeCell ref="C5:C6"/>
    <mergeCell ref="D5:D6"/>
  </mergeCells>
  <printOptions/>
  <pageMargins left="0.33" right="0.34" top="0.984251968503937" bottom="0.98425196850393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" sqref="B23"/>
    </sheetView>
  </sheetViews>
  <sheetFormatPr defaultColWidth="8.88671875" defaultRowHeight="13.5"/>
  <cols>
    <col min="1" max="1" width="9.88671875" style="49" customWidth="1"/>
    <col min="2" max="2" width="6.77734375" style="49" bestFit="1" customWidth="1"/>
    <col min="3" max="3" width="8.4453125" style="49" bestFit="1" customWidth="1"/>
    <col min="4" max="4" width="6.77734375" style="49" bestFit="1" customWidth="1"/>
    <col min="5" max="5" width="8.3359375" style="49" bestFit="1" customWidth="1"/>
    <col min="6" max="6" width="6.6640625" style="49" bestFit="1" customWidth="1"/>
    <col min="7" max="8" width="7.5546875" style="49" bestFit="1" customWidth="1"/>
    <col min="9" max="9" width="6.6640625" style="49" bestFit="1" customWidth="1"/>
    <col min="10" max="10" width="8.3359375" style="49" bestFit="1" customWidth="1"/>
    <col min="11" max="12" width="6.6640625" style="49" bestFit="1" customWidth="1"/>
    <col min="13" max="13" width="8.3359375" style="49" bestFit="1" customWidth="1"/>
    <col min="14" max="14" width="4.88671875" style="49" customWidth="1"/>
    <col min="15" max="15" width="5.77734375" style="49" bestFit="1" customWidth="1"/>
    <col min="16" max="16" width="6.77734375" style="49" bestFit="1" customWidth="1"/>
    <col min="17" max="18" width="6.6640625" style="49" bestFit="1" customWidth="1"/>
    <col min="19" max="19" width="6.77734375" style="49" bestFit="1" customWidth="1"/>
    <col min="20" max="23" width="6.6640625" style="49" bestFit="1" customWidth="1"/>
    <col min="24" max="24" width="4.88671875" style="49" bestFit="1" customWidth="1"/>
    <col min="25" max="25" width="6.77734375" style="49" bestFit="1" customWidth="1"/>
    <col min="26" max="26" width="5.99609375" style="49" bestFit="1" customWidth="1"/>
    <col min="27" max="27" width="5.77734375" style="49" bestFit="1" customWidth="1"/>
    <col min="28" max="28" width="6.77734375" style="49" bestFit="1" customWidth="1"/>
    <col min="29" max="29" width="6.6640625" style="49" bestFit="1" customWidth="1"/>
    <col min="30" max="30" width="8.4453125" style="49" bestFit="1" customWidth="1"/>
    <col min="31" max="32" width="5.77734375" style="49" bestFit="1" customWidth="1"/>
    <col min="33" max="35" width="6.6640625" style="49" bestFit="1" customWidth="1"/>
    <col min="36" max="36" width="5.77734375" style="49" bestFit="1" customWidth="1"/>
    <col min="37" max="39" width="6.6640625" style="49" bestFit="1" customWidth="1"/>
    <col min="40" max="40" width="5.77734375" style="49" bestFit="1" customWidth="1"/>
    <col min="41" max="46" width="6.6640625" style="49" bestFit="1" customWidth="1"/>
    <col min="47" max="49" width="8.88671875" style="51" customWidth="1"/>
    <col min="50" max="16384" width="8.88671875" style="49" customWidth="1"/>
  </cols>
  <sheetData>
    <row r="2" spans="1:29" ht="22.5" customHeight="1">
      <c r="A2" s="144" t="s">
        <v>43</v>
      </c>
      <c r="B2" s="144"/>
      <c r="C2" s="144"/>
      <c r="D2" s="144"/>
      <c r="E2" s="144"/>
      <c r="F2" s="144"/>
      <c r="I2" s="50" t="s">
        <v>0</v>
      </c>
      <c r="J2" s="50"/>
      <c r="AC2" s="4"/>
    </row>
    <row r="3" spans="3:29" ht="17.25" customHeight="1">
      <c r="C3" s="50"/>
      <c r="D3" s="4"/>
      <c r="I3" s="50"/>
      <c r="J3" s="50"/>
      <c r="AC3" s="4"/>
    </row>
    <row r="4" spans="1:49" s="3" customFormat="1" ht="19.5" customHeight="1">
      <c r="A4" s="75" t="s">
        <v>110</v>
      </c>
      <c r="B4" s="61"/>
      <c r="D4" s="5" t="s">
        <v>0</v>
      </c>
      <c r="E4" s="5" t="s">
        <v>0</v>
      </c>
      <c r="K4" s="5" t="s">
        <v>0</v>
      </c>
      <c r="AU4" s="6"/>
      <c r="AV4" s="6"/>
      <c r="AW4" s="6"/>
    </row>
    <row r="5" spans="1:49" s="3" customFormat="1" ht="22.5" customHeight="1">
      <c r="A5" s="145" t="s">
        <v>105</v>
      </c>
      <c r="B5" s="131" t="s">
        <v>44</v>
      </c>
      <c r="C5" s="131"/>
      <c r="D5" s="131" t="s">
        <v>45</v>
      </c>
      <c r="E5" s="131"/>
      <c r="F5" s="147" t="s">
        <v>46</v>
      </c>
      <c r="G5" s="147" t="s">
        <v>47</v>
      </c>
      <c r="H5" s="147" t="s">
        <v>48</v>
      </c>
      <c r="I5" s="147" t="s">
        <v>49</v>
      </c>
      <c r="J5" s="9"/>
      <c r="K5" s="130" t="s">
        <v>50</v>
      </c>
      <c r="L5" s="130"/>
      <c r="M5" s="130"/>
      <c r="N5" s="130"/>
      <c r="O5" s="130"/>
      <c r="P5" s="129" t="s">
        <v>51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1"/>
      <c r="AD5" s="21"/>
      <c r="AE5" s="21"/>
      <c r="AF5" s="21"/>
      <c r="AG5" s="21"/>
      <c r="AH5" s="21"/>
      <c r="AI5" s="131" t="s">
        <v>52</v>
      </c>
      <c r="AJ5" s="131"/>
      <c r="AK5" s="131"/>
      <c r="AL5" s="131"/>
      <c r="AM5" s="131" t="s">
        <v>53</v>
      </c>
      <c r="AN5" s="131"/>
      <c r="AO5" s="131"/>
      <c r="AP5" s="131"/>
      <c r="AQ5" s="131" t="s">
        <v>54</v>
      </c>
      <c r="AR5" s="131"/>
      <c r="AS5" s="131"/>
      <c r="AT5" s="129"/>
      <c r="AU5" s="6"/>
      <c r="AV5" s="6"/>
      <c r="AW5" s="6"/>
    </row>
    <row r="6" spans="1:49" s="3" customFormat="1" ht="16.5" customHeight="1">
      <c r="A6" s="146"/>
      <c r="B6" s="131" t="s">
        <v>12</v>
      </c>
      <c r="C6" s="131" t="s">
        <v>99</v>
      </c>
      <c r="D6" s="131" t="s">
        <v>12</v>
      </c>
      <c r="E6" s="131" t="s">
        <v>55</v>
      </c>
      <c r="F6" s="131"/>
      <c r="G6" s="131"/>
      <c r="H6" s="131"/>
      <c r="I6" s="131"/>
      <c r="J6" s="143"/>
      <c r="K6" s="131" t="s">
        <v>56</v>
      </c>
      <c r="L6" s="131" t="s">
        <v>57</v>
      </c>
      <c r="M6" s="131" t="s">
        <v>13</v>
      </c>
      <c r="N6" s="134" t="s">
        <v>103</v>
      </c>
      <c r="O6" s="131" t="s">
        <v>58</v>
      </c>
      <c r="P6" s="129" t="s">
        <v>59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2"/>
      <c r="AI6" s="133" t="s">
        <v>14</v>
      </c>
      <c r="AJ6" s="136" t="s">
        <v>60</v>
      </c>
      <c r="AK6" s="137"/>
      <c r="AL6" s="138"/>
      <c r="AM6" s="133" t="s">
        <v>14</v>
      </c>
      <c r="AN6" s="136" t="s">
        <v>60</v>
      </c>
      <c r="AO6" s="137"/>
      <c r="AP6" s="138"/>
      <c r="AQ6" s="133" t="s">
        <v>14</v>
      </c>
      <c r="AR6" s="136" t="s">
        <v>60</v>
      </c>
      <c r="AS6" s="137"/>
      <c r="AT6" s="137"/>
      <c r="AU6" s="6"/>
      <c r="AV6" s="6"/>
      <c r="AW6" s="6"/>
    </row>
    <row r="7" spans="1:47" s="3" customFormat="1" ht="16.5" customHeight="1">
      <c r="A7" s="146"/>
      <c r="B7" s="131"/>
      <c r="C7" s="131"/>
      <c r="D7" s="131"/>
      <c r="E7" s="131"/>
      <c r="F7" s="131"/>
      <c r="G7" s="131"/>
      <c r="H7" s="131"/>
      <c r="I7" s="131"/>
      <c r="J7" s="143"/>
      <c r="K7" s="131"/>
      <c r="L7" s="131"/>
      <c r="M7" s="131"/>
      <c r="N7" s="135"/>
      <c r="O7" s="131"/>
      <c r="P7" s="131" t="s">
        <v>97</v>
      </c>
      <c r="Q7" s="131"/>
      <c r="R7" s="131"/>
      <c r="S7" s="131"/>
      <c r="T7" s="131" t="s">
        <v>100</v>
      </c>
      <c r="U7" s="131"/>
      <c r="V7" s="131"/>
      <c r="W7" s="131"/>
      <c r="X7" s="131"/>
      <c r="Y7" s="129" t="s">
        <v>61</v>
      </c>
      <c r="Z7" s="130"/>
      <c r="AA7" s="130"/>
      <c r="AB7" s="130"/>
      <c r="AC7" s="129" t="s">
        <v>62</v>
      </c>
      <c r="AD7" s="130"/>
      <c r="AE7" s="130"/>
      <c r="AF7" s="130"/>
      <c r="AG7" s="130"/>
      <c r="AH7" s="132"/>
      <c r="AI7" s="135"/>
      <c r="AJ7" s="139"/>
      <c r="AK7" s="140"/>
      <c r="AL7" s="141"/>
      <c r="AM7" s="135"/>
      <c r="AN7" s="139"/>
      <c r="AO7" s="140"/>
      <c r="AP7" s="141"/>
      <c r="AQ7" s="135"/>
      <c r="AR7" s="139"/>
      <c r="AS7" s="140"/>
      <c r="AT7" s="140"/>
      <c r="AU7" s="6"/>
    </row>
    <row r="8" spans="1:73" s="3" customFormat="1" ht="43.5" customHeight="1">
      <c r="A8" s="146"/>
      <c r="B8" s="133"/>
      <c r="C8" s="133"/>
      <c r="D8" s="133"/>
      <c r="E8" s="133"/>
      <c r="F8" s="133"/>
      <c r="G8" s="133"/>
      <c r="H8" s="133"/>
      <c r="I8" s="133"/>
      <c r="J8" s="143"/>
      <c r="K8" s="133"/>
      <c r="L8" s="133"/>
      <c r="M8" s="133"/>
      <c r="N8" s="135"/>
      <c r="O8" s="133"/>
      <c r="P8" s="22" t="s">
        <v>63</v>
      </c>
      <c r="Q8" s="24" t="s">
        <v>64</v>
      </c>
      <c r="R8" s="22" t="s">
        <v>65</v>
      </c>
      <c r="S8" s="22" t="s">
        <v>66</v>
      </c>
      <c r="T8" s="22" t="s">
        <v>63</v>
      </c>
      <c r="U8" s="22" t="s">
        <v>64</v>
      </c>
      <c r="V8" s="22" t="s">
        <v>65</v>
      </c>
      <c r="W8" s="22" t="s">
        <v>66</v>
      </c>
      <c r="X8" s="20" t="s">
        <v>103</v>
      </c>
      <c r="Y8" s="22" t="s">
        <v>63</v>
      </c>
      <c r="Z8" s="22" t="s">
        <v>56</v>
      </c>
      <c r="AA8" s="22" t="s">
        <v>67</v>
      </c>
      <c r="AB8" s="22" t="s">
        <v>66</v>
      </c>
      <c r="AC8" s="28" t="s">
        <v>68</v>
      </c>
      <c r="AD8" s="20" t="s">
        <v>69</v>
      </c>
      <c r="AE8" s="22" t="s">
        <v>56</v>
      </c>
      <c r="AF8" s="22" t="s">
        <v>67</v>
      </c>
      <c r="AG8" s="23" t="s">
        <v>66</v>
      </c>
      <c r="AH8" s="20" t="s">
        <v>70</v>
      </c>
      <c r="AI8" s="142"/>
      <c r="AJ8" s="22" t="s">
        <v>71</v>
      </c>
      <c r="AK8" s="22" t="s">
        <v>16</v>
      </c>
      <c r="AL8" s="22" t="s">
        <v>17</v>
      </c>
      <c r="AM8" s="142"/>
      <c r="AN8" s="22" t="s">
        <v>71</v>
      </c>
      <c r="AO8" s="22" t="s">
        <v>16</v>
      </c>
      <c r="AP8" s="22" t="s">
        <v>17</v>
      </c>
      <c r="AQ8" s="135"/>
      <c r="AR8" s="22" t="s">
        <v>15</v>
      </c>
      <c r="AS8" s="22" t="s">
        <v>16</v>
      </c>
      <c r="AT8" s="23" t="s">
        <v>17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42" s="10" customFormat="1" ht="27" customHeight="1">
      <c r="A9" s="34" t="s">
        <v>28</v>
      </c>
      <c r="B9" s="13">
        <v>17.44</v>
      </c>
      <c r="C9" s="26">
        <v>172066</v>
      </c>
      <c r="D9" s="13">
        <v>17.44</v>
      </c>
      <c r="E9" s="12">
        <v>172066</v>
      </c>
      <c r="F9" s="10">
        <v>100</v>
      </c>
      <c r="G9" s="14">
        <v>514.8</v>
      </c>
      <c r="H9" s="14">
        <v>514.8</v>
      </c>
      <c r="I9" s="12">
        <v>100</v>
      </c>
      <c r="J9" s="14">
        <v>514.8</v>
      </c>
      <c r="K9" s="14">
        <v>99.4</v>
      </c>
      <c r="L9" s="14">
        <v>38.2</v>
      </c>
      <c r="M9" s="14">
        <v>377.2</v>
      </c>
      <c r="N9" s="15">
        <v>0</v>
      </c>
      <c r="O9" s="19">
        <v>0</v>
      </c>
      <c r="P9" s="10">
        <v>251.60000000000002</v>
      </c>
      <c r="Q9" s="14">
        <v>99.2</v>
      </c>
      <c r="R9" s="14">
        <v>38.1</v>
      </c>
      <c r="S9" s="19">
        <v>114.3</v>
      </c>
      <c r="T9" s="14">
        <v>0</v>
      </c>
      <c r="U9" s="16">
        <v>0</v>
      </c>
      <c r="V9" s="16">
        <v>0</v>
      </c>
      <c r="W9" s="16">
        <v>0</v>
      </c>
      <c r="X9" s="33">
        <v>0</v>
      </c>
      <c r="Y9" s="10">
        <v>263.2</v>
      </c>
      <c r="Z9" s="14">
        <v>0.2</v>
      </c>
      <c r="AA9" s="14">
        <v>0.1</v>
      </c>
      <c r="AB9" s="19">
        <v>262.9</v>
      </c>
      <c r="AE9" s="10">
        <v>0</v>
      </c>
      <c r="AH9" s="12">
        <v>0</v>
      </c>
      <c r="AI9" s="10">
        <v>116</v>
      </c>
      <c r="AJ9" s="10">
        <v>20</v>
      </c>
      <c r="AK9" s="10">
        <v>10</v>
      </c>
      <c r="AL9" s="12">
        <v>0</v>
      </c>
      <c r="AM9" s="10">
        <v>0</v>
      </c>
      <c r="AN9" s="35">
        <v>0</v>
      </c>
      <c r="AP9" s="12"/>
    </row>
    <row r="10" spans="1:42" s="10" customFormat="1" ht="27" customHeight="1">
      <c r="A10" s="34" t="s">
        <v>29</v>
      </c>
      <c r="B10" s="13">
        <v>17.44</v>
      </c>
      <c r="C10" s="26">
        <v>169995</v>
      </c>
      <c r="D10" s="13">
        <v>17.44</v>
      </c>
      <c r="E10" s="12">
        <v>169995</v>
      </c>
      <c r="F10" s="10">
        <v>100</v>
      </c>
      <c r="G10" s="14">
        <v>550.6</v>
      </c>
      <c r="H10" s="14">
        <v>550.6</v>
      </c>
      <c r="I10" s="12">
        <v>100</v>
      </c>
      <c r="J10" s="14">
        <v>550.6</v>
      </c>
      <c r="K10" s="14">
        <v>58.3</v>
      </c>
      <c r="L10" s="14">
        <v>42.7</v>
      </c>
      <c r="M10" s="14">
        <v>449.7</v>
      </c>
      <c r="N10" s="15">
        <v>0</v>
      </c>
      <c r="O10" s="19">
        <v>0</v>
      </c>
      <c r="P10" s="14">
        <v>212.1</v>
      </c>
      <c r="Q10" s="14">
        <v>57.7</v>
      </c>
      <c r="R10" s="14">
        <v>42.2</v>
      </c>
      <c r="S10" s="19">
        <v>112.2</v>
      </c>
      <c r="T10" s="14">
        <v>0</v>
      </c>
      <c r="U10" s="16">
        <v>0</v>
      </c>
      <c r="V10" s="16">
        <v>0</v>
      </c>
      <c r="W10" s="16">
        <v>0</v>
      </c>
      <c r="X10" s="33">
        <v>0</v>
      </c>
      <c r="Y10" s="14">
        <v>338.5</v>
      </c>
      <c r="Z10" s="14">
        <v>0.6</v>
      </c>
      <c r="AA10" s="14">
        <v>0.5</v>
      </c>
      <c r="AB10" s="19">
        <v>337.5</v>
      </c>
      <c r="AE10" s="10">
        <v>0</v>
      </c>
      <c r="AH10" s="12">
        <v>0</v>
      </c>
      <c r="AI10" s="10">
        <v>111</v>
      </c>
      <c r="AJ10" s="10">
        <v>23</v>
      </c>
      <c r="AK10" s="10">
        <v>10</v>
      </c>
      <c r="AL10" s="11">
        <v>0</v>
      </c>
      <c r="AM10" s="10">
        <v>0</v>
      </c>
      <c r="AN10" s="10">
        <v>0</v>
      </c>
      <c r="AP10" s="12"/>
    </row>
    <row r="11" spans="1:46" s="10" customFormat="1" ht="27" customHeight="1">
      <c r="A11" s="34" t="s">
        <v>30</v>
      </c>
      <c r="B11" s="13">
        <v>17.44</v>
      </c>
      <c r="C11" s="27">
        <v>169616</v>
      </c>
      <c r="D11" s="13">
        <v>17.44</v>
      </c>
      <c r="E11" s="12">
        <v>169616</v>
      </c>
      <c r="F11" s="10">
        <v>100</v>
      </c>
      <c r="G11" s="14">
        <v>574.7</v>
      </c>
      <c r="H11" s="14">
        <v>574.7</v>
      </c>
      <c r="I11" s="12">
        <v>100</v>
      </c>
      <c r="J11" s="14">
        <v>575.2</v>
      </c>
      <c r="K11" s="14">
        <v>70</v>
      </c>
      <c r="L11" s="14">
        <v>43.8</v>
      </c>
      <c r="M11" s="14">
        <v>461.4</v>
      </c>
      <c r="N11" s="15">
        <v>0</v>
      </c>
      <c r="O11" s="19">
        <v>0</v>
      </c>
      <c r="P11" s="14">
        <v>217.1</v>
      </c>
      <c r="Q11" s="14">
        <v>69.2</v>
      </c>
      <c r="R11" s="14">
        <v>42.5</v>
      </c>
      <c r="S11" s="19">
        <v>105.4</v>
      </c>
      <c r="T11" s="14">
        <v>0</v>
      </c>
      <c r="U11" s="16">
        <v>0</v>
      </c>
      <c r="V11" s="16">
        <v>0</v>
      </c>
      <c r="W11" s="16">
        <v>0</v>
      </c>
      <c r="X11" s="33">
        <v>0</v>
      </c>
      <c r="Y11" s="14">
        <v>357.6</v>
      </c>
      <c r="Z11" s="14">
        <v>0.3</v>
      </c>
      <c r="AA11" s="14">
        <v>1.3</v>
      </c>
      <c r="AB11" s="19">
        <v>356</v>
      </c>
      <c r="AC11" s="10">
        <v>0</v>
      </c>
      <c r="AD11" s="16">
        <v>0.5</v>
      </c>
      <c r="AE11" s="16">
        <v>0.5</v>
      </c>
      <c r="AF11" s="10">
        <v>0</v>
      </c>
      <c r="AG11" s="10">
        <v>0</v>
      </c>
      <c r="AH11" s="12">
        <v>0</v>
      </c>
      <c r="AI11" s="10">
        <v>113</v>
      </c>
      <c r="AJ11" s="10">
        <v>29</v>
      </c>
      <c r="AK11" s="10">
        <v>0</v>
      </c>
      <c r="AL11" s="11">
        <v>0</v>
      </c>
      <c r="AM11" s="10">
        <v>0</v>
      </c>
      <c r="AN11" s="10">
        <v>0</v>
      </c>
      <c r="AO11" s="10">
        <v>0</v>
      </c>
      <c r="AP11" s="12">
        <v>0</v>
      </c>
      <c r="AQ11" s="10">
        <v>0</v>
      </c>
      <c r="AR11" s="10">
        <v>0</v>
      </c>
      <c r="AS11" s="10">
        <v>0</v>
      </c>
      <c r="AT11" s="10">
        <v>0</v>
      </c>
    </row>
    <row r="12" spans="1:46" s="10" customFormat="1" ht="27" customHeight="1">
      <c r="A12" s="34" t="s">
        <v>35</v>
      </c>
      <c r="B12" s="13">
        <v>17.44</v>
      </c>
      <c r="C12" s="27">
        <v>167020</v>
      </c>
      <c r="D12" s="13">
        <v>17.44</v>
      </c>
      <c r="E12" s="12">
        <v>167020</v>
      </c>
      <c r="F12" s="10">
        <v>100</v>
      </c>
      <c r="G12" s="14">
        <v>477.08</v>
      </c>
      <c r="H12" s="14">
        <v>477.08</v>
      </c>
      <c r="I12" s="12">
        <v>100</v>
      </c>
      <c r="J12" s="14">
        <v>477.08</v>
      </c>
      <c r="K12" s="14">
        <v>77.32999999999998</v>
      </c>
      <c r="L12" s="14">
        <v>43</v>
      </c>
      <c r="M12" s="14">
        <v>356.75</v>
      </c>
      <c r="N12" s="15">
        <v>0</v>
      </c>
      <c r="O12" s="19">
        <v>0</v>
      </c>
      <c r="P12" s="14">
        <v>222.6</v>
      </c>
      <c r="Q12" s="14">
        <v>75.6</v>
      </c>
      <c r="R12" s="14">
        <v>41.9</v>
      </c>
      <c r="S12" s="19">
        <v>105.1</v>
      </c>
      <c r="T12" s="14">
        <v>0</v>
      </c>
      <c r="U12" s="16">
        <v>0</v>
      </c>
      <c r="V12" s="16">
        <v>0</v>
      </c>
      <c r="W12" s="16">
        <v>0</v>
      </c>
      <c r="X12" s="33">
        <v>0</v>
      </c>
      <c r="Y12" s="14">
        <v>253.79999999999998</v>
      </c>
      <c r="Z12" s="14">
        <v>1.1</v>
      </c>
      <c r="AA12" s="14">
        <v>1.1</v>
      </c>
      <c r="AB12" s="19">
        <v>251.6</v>
      </c>
      <c r="AC12" s="10">
        <v>0</v>
      </c>
      <c r="AD12" s="16">
        <v>0.69</v>
      </c>
      <c r="AE12" s="16">
        <v>0.63</v>
      </c>
      <c r="AF12" s="10">
        <v>0</v>
      </c>
      <c r="AG12" s="62">
        <v>0.05</v>
      </c>
      <c r="AH12" s="12">
        <v>0</v>
      </c>
      <c r="AI12" s="10">
        <v>114</v>
      </c>
      <c r="AJ12" s="10">
        <v>32</v>
      </c>
      <c r="AK12" s="10">
        <v>0</v>
      </c>
      <c r="AL12" s="11">
        <v>0</v>
      </c>
      <c r="AM12" s="10">
        <v>0</v>
      </c>
      <c r="AN12" s="10">
        <v>0</v>
      </c>
      <c r="AO12" s="10">
        <v>0</v>
      </c>
      <c r="AP12" s="12">
        <v>0</v>
      </c>
      <c r="AQ12" s="10">
        <v>0</v>
      </c>
      <c r="AR12" s="10">
        <v>0</v>
      </c>
      <c r="AS12" s="10">
        <v>0</v>
      </c>
      <c r="AT12" s="10">
        <v>0</v>
      </c>
    </row>
    <row r="13" spans="1:46" s="10" customFormat="1" ht="24" customHeight="1">
      <c r="A13" s="17" t="s">
        <v>33</v>
      </c>
      <c r="B13" s="18">
        <v>17.44</v>
      </c>
      <c r="C13" s="26">
        <v>164483</v>
      </c>
      <c r="D13" s="13">
        <v>17.44</v>
      </c>
      <c r="E13" s="12">
        <v>164483</v>
      </c>
      <c r="F13" s="10">
        <v>100</v>
      </c>
      <c r="G13" s="14">
        <v>470.8</v>
      </c>
      <c r="H13" s="14">
        <v>470.8</v>
      </c>
      <c r="I13" s="12">
        <v>100</v>
      </c>
      <c r="J13" s="14">
        <v>470.8</v>
      </c>
      <c r="K13" s="14">
        <v>83</v>
      </c>
      <c r="L13" s="14">
        <v>41.5</v>
      </c>
      <c r="M13" s="14">
        <v>346.3</v>
      </c>
      <c r="N13" s="15">
        <v>0</v>
      </c>
      <c r="O13" s="19">
        <v>0</v>
      </c>
      <c r="P13" s="14">
        <v>188</v>
      </c>
      <c r="Q13" s="14">
        <v>63.7</v>
      </c>
      <c r="R13" s="14">
        <v>40.6</v>
      </c>
      <c r="S13" s="19">
        <v>83.7</v>
      </c>
      <c r="T13" s="14">
        <v>0</v>
      </c>
      <c r="U13" s="16">
        <v>0</v>
      </c>
      <c r="V13" s="16">
        <v>0</v>
      </c>
      <c r="W13" s="16">
        <v>0</v>
      </c>
      <c r="X13" s="33">
        <v>0</v>
      </c>
      <c r="Y13" s="14">
        <v>282.1</v>
      </c>
      <c r="Z13" s="14">
        <v>18.7</v>
      </c>
      <c r="AA13" s="14">
        <v>0.9</v>
      </c>
      <c r="AB13" s="19">
        <v>262.5</v>
      </c>
      <c r="AC13" s="10">
        <v>0</v>
      </c>
      <c r="AD13" s="16">
        <v>0.7</v>
      </c>
      <c r="AE13" s="14">
        <v>0.6</v>
      </c>
      <c r="AF13" s="10">
        <v>0</v>
      </c>
      <c r="AG13" s="62">
        <v>0.1</v>
      </c>
      <c r="AH13" s="12">
        <v>0</v>
      </c>
      <c r="AI13" s="10">
        <v>114</v>
      </c>
      <c r="AJ13" s="10">
        <v>51</v>
      </c>
      <c r="AK13" s="10">
        <v>0</v>
      </c>
      <c r="AL13" s="11">
        <v>0</v>
      </c>
      <c r="AM13" s="10">
        <v>0</v>
      </c>
      <c r="AN13" s="10">
        <v>0</v>
      </c>
      <c r="AO13" s="10">
        <v>0</v>
      </c>
      <c r="AP13" s="12">
        <v>0</v>
      </c>
      <c r="AQ13" s="10">
        <v>0</v>
      </c>
      <c r="AR13" s="10">
        <v>0</v>
      </c>
      <c r="AS13" s="10">
        <v>0</v>
      </c>
      <c r="AT13" s="10">
        <v>0</v>
      </c>
    </row>
    <row r="14" spans="1:46" s="10" customFormat="1" ht="26.25" customHeight="1">
      <c r="A14" s="17" t="s">
        <v>87</v>
      </c>
      <c r="B14" s="18">
        <v>17.43</v>
      </c>
      <c r="C14" s="26">
        <v>161949</v>
      </c>
      <c r="D14" s="13">
        <v>17.43</v>
      </c>
      <c r="E14" s="12">
        <v>161949</v>
      </c>
      <c r="F14" s="10">
        <v>100</v>
      </c>
      <c r="G14" s="14">
        <v>725.9819178082192</v>
      </c>
      <c r="H14" s="14">
        <v>725.9819178082192</v>
      </c>
      <c r="I14" s="12">
        <v>100</v>
      </c>
      <c r="J14" s="14">
        <v>725.9819178082192</v>
      </c>
      <c r="K14" s="14">
        <v>71.50876712328767</v>
      </c>
      <c r="L14" s="14">
        <v>42.16054794520548</v>
      </c>
      <c r="M14" s="14">
        <v>612.3126027397261</v>
      </c>
      <c r="N14" s="15">
        <v>0</v>
      </c>
      <c r="O14" s="19">
        <v>0</v>
      </c>
      <c r="P14" s="14">
        <v>201.5</v>
      </c>
      <c r="Q14" s="14">
        <v>70.4</v>
      </c>
      <c r="R14" s="14">
        <v>41</v>
      </c>
      <c r="S14" s="19">
        <v>90.1</v>
      </c>
      <c r="T14" s="14">
        <v>0</v>
      </c>
      <c r="U14" s="16">
        <v>0</v>
      </c>
      <c r="V14" s="16">
        <v>0</v>
      </c>
      <c r="W14" s="16">
        <v>0</v>
      </c>
      <c r="X14" s="33">
        <v>0</v>
      </c>
      <c r="Y14" s="14">
        <v>523.6</v>
      </c>
      <c r="Z14" s="14">
        <v>1.1</v>
      </c>
      <c r="AA14" s="14">
        <v>0.3</v>
      </c>
      <c r="AB14" s="19">
        <v>522.2</v>
      </c>
      <c r="AC14" s="16">
        <v>0</v>
      </c>
      <c r="AD14" s="16">
        <v>0.8819178082191782</v>
      </c>
      <c r="AE14" s="16">
        <v>0.008767123287671234</v>
      </c>
      <c r="AF14" s="16">
        <v>0.8605479452054795</v>
      </c>
      <c r="AG14" s="62">
        <v>0.012602739726027396</v>
      </c>
      <c r="AH14" s="33">
        <v>0</v>
      </c>
      <c r="AI14" s="10">
        <v>113</v>
      </c>
      <c r="AJ14" s="10">
        <v>53</v>
      </c>
      <c r="AK14" s="10">
        <v>0</v>
      </c>
      <c r="AL14" s="11">
        <v>0</v>
      </c>
      <c r="AM14" s="10">
        <v>0</v>
      </c>
      <c r="AN14" s="10">
        <v>0</v>
      </c>
      <c r="AO14" s="10">
        <v>0</v>
      </c>
      <c r="AP14" s="12">
        <v>0</v>
      </c>
      <c r="AQ14" s="10">
        <v>0</v>
      </c>
      <c r="AR14" s="10">
        <v>0</v>
      </c>
      <c r="AS14" s="10">
        <v>0</v>
      </c>
      <c r="AT14" s="10">
        <v>0</v>
      </c>
    </row>
    <row r="15" spans="1:47" s="10" customFormat="1" ht="24" customHeight="1">
      <c r="A15" s="17" t="s">
        <v>72</v>
      </c>
      <c r="B15" s="68">
        <v>17.44</v>
      </c>
      <c r="C15" s="69">
        <v>157843</v>
      </c>
      <c r="D15" s="67">
        <v>17.44</v>
      </c>
      <c r="E15" s="69">
        <v>157843</v>
      </c>
      <c r="F15" s="10">
        <f>E15/C15*100</f>
        <v>100</v>
      </c>
      <c r="G15" s="14">
        <f>J15</f>
        <v>650.5</v>
      </c>
      <c r="H15" s="14">
        <f>SUM(G15)</f>
        <v>650.5</v>
      </c>
      <c r="I15" s="12">
        <f>H15/G15*100</f>
        <v>100</v>
      </c>
      <c r="J15" s="16">
        <f>SUM(K15+L15+M15+N15+O15)</f>
        <v>650.5</v>
      </c>
      <c r="K15" s="16">
        <f>SUM(Q15,Z15,AE15,U15)</f>
        <v>59.2</v>
      </c>
      <c r="L15" s="16">
        <f>SUM(R15,V15,AA15,AF15)</f>
        <v>26.4</v>
      </c>
      <c r="M15" s="16">
        <f>SUM(S15,W15,AB15,AG15)</f>
        <v>564.8</v>
      </c>
      <c r="N15" s="15">
        <v>0</v>
      </c>
      <c r="O15" s="19">
        <v>0.1</v>
      </c>
      <c r="P15" s="16">
        <f>SUM(Q15:S15)</f>
        <v>203.7</v>
      </c>
      <c r="Q15" s="16">
        <v>55.3</v>
      </c>
      <c r="R15" s="16">
        <v>26</v>
      </c>
      <c r="S15" s="33">
        <v>122.39999999999998</v>
      </c>
      <c r="T15" s="14">
        <v>0</v>
      </c>
      <c r="U15" s="16">
        <v>0</v>
      </c>
      <c r="V15" s="16">
        <v>0</v>
      </c>
      <c r="W15" s="16">
        <v>0</v>
      </c>
      <c r="X15" s="33">
        <v>0</v>
      </c>
      <c r="Y15" s="16">
        <f>SUM(Z15:AB15)</f>
        <v>446</v>
      </c>
      <c r="Z15" s="16">
        <v>3.2</v>
      </c>
      <c r="AA15" s="16">
        <v>0.4</v>
      </c>
      <c r="AB15" s="33">
        <v>442.4</v>
      </c>
      <c r="AC15" s="56">
        <v>0</v>
      </c>
      <c r="AD15" s="56">
        <v>0.8</v>
      </c>
      <c r="AE15" s="56">
        <v>0.7</v>
      </c>
      <c r="AF15" s="56">
        <v>0</v>
      </c>
      <c r="AG15" s="56">
        <v>0</v>
      </c>
      <c r="AH15" s="59">
        <v>0.1</v>
      </c>
      <c r="AI15" s="10">
        <v>120</v>
      </c>
      <c r="AJ15" s="10">
        <v>56</v>
      </c>
      <c r="AK15" s="10">
        <v>0</v>
      </c>
      <c r="AL15" s="12">
        <v>0</v>
      </c>
      <c r="AM15" s="10">
        <v>0</v>
      </c>
      <c r="AN15" s="10">
        <v>0</v>
      </c>
      <c r="AO15" s="10">
        <v>0</v>
      </c>
      <c r="AP15" s="12">
        <v>0</v>
      </c>
      <c r="AQ15" s="10">
        <v>0</v>
      </c>
      <c r="AR15" s="10">
        <v>0</v>
      </c>
      <c r="AS15" s="10">
        <v>0</v>
      </c>
      <c r="AT15" s="10">
        <v>0</v>
      </c>
      <c r="AU15" s="35"/>
    </row>
    <row r="16" spans="1:47" s="10" customFormat="1" ht="24" customHeight="1">
      <c r="A16" s="17" t="s">
        <v>93</v>
      </c>
      <c r="B16" s="67">
        <v>17.44</v>
      </c>
      <c r="C16" s="88">
        <v>153963</v>
      </c>
      <c r="D16" s="67">
        <v>17.44</v>
      </c>
      <c r="E16" s="88">
        <v>153963</v>
      </c>
      <c r="F16" s="10">
        <v>100</v>
      </c>
      <c r="G16" s="14">
        <v>750</v>
      </c>
      <c r="H16" s="14">
        <v>750</v>
      </c>
      <c r="I16" s="12">
        <v>100</v>
      </c>
      <c r="J16" s="16">
        <v>750</v>
      </c>
      <c r="K16" s="16">
        <v>41.3</v>
      </c>
      <c r="L16" s="16">
        <v>14</v>
      </c>
      <c r="M16" s="16">
        <v>694.7</v>
      </c>
      <c r="N16" s="15">
        <v>0</v>
      </c>
      <c r="O16" s="19">
        <v>0</v>
      </c>
      <c r="P16" s="16">
        <v>193.79999999999998</v>
      </c>
      <c r="Q16" s="16">
        <v>39.3</v>
      </c>
      <c r="R16" s="16">
        <v>13.3</v>
      </c>
      <c r="S16" s="33">
        <v>141.2</v>
      </c>
      <c r="T16" s="14">
        <v>0</v>
      </c>
      <c r="U16" s="16">
        <v>0</v>
      </c>
      <c r="V16" s="16">
        <v>0</v>
      </c>
      <c r="W16" s="16">
        <v>0</v>
      </c>
      <c r="X16" s="33">
        <v>0</v>
      </c>
      <c r="Y16" s="16">
        <v>555.2</v>
      </c>
      <c r="Z16" s="16">
        <v>1</v>
      </c>
      <c r="AA16" s="16">
        <v>0.7</v>
      </c>
      <c r="AB16" s="33">
        <v>553.5</v>
      </c>
      <c r="AC16" s="56">
        <v>0</v>
      </c>
      <c r="AD16" s="89">
        <v>1</v>
      </c>
      <c r="AE16" s="56">
        <v>1</v>
      </c>
      <c r="AF16" s="56">
        <v>0</v>
      </c>
      <c r="AG16" s="56">
        <v>0</v>
      </c>
      <c r="AH16" s="59">
        <v>0</v>
      </c>
      <c r="AI16" s="10">
        <v>123</v>
      </c>
      <c r="AJ16" s="10">
        <v>54</v>
      </c>
      <c r="AK16" s="10">
        <v>0</v>
      </c>
      <c r="AL16" s="12">
        <v>0</v>
      </c>
      <c r="AM16" s="10">
        <v>68</v>
      </c>
      <c r="AN16" s="10">
        <v>22</v>
      </c>
      <c r="AO16" s="10">
        <v>0</v>
      </c>
      <c r="AP16" s="12">
        <v>0</v>
      </c>
      <c r="AQ16" s="10">
        <v>0</v>
      </c>
      <c r="AR16" s="10">
        <v>0</v>
      </c>
      <c r="AS16" s="10">
        <v>0</v>
      </c>
      <c r="AT16" s="10">
        <v>0</v>
      </c>
      <c r="AU16" s="35"/>
    </row>
    <row r="17" spans="1:47" s="10" customFormat="1" ht="24" customHeight="1">
      <c r="A17" s="108" t="s">
        <v>112</v>
      </c>
      <c r="B17" s="102">
        <v>17.43</v>
      </c>
      <c r="C17" s="109">
        <v>151821</v>
      </c>
      <c r="D17" s="102">
        <v>17.43</v>
      </c>
      <c r="E17" s="109">
        <v>151821</v>
      </c>
      <c r="F17" s="103">
        <v>100</v>
      </c>
      <c r="G17" s="104">
        <v>729.4</v>
      </c>
      <c r="H17" s="104">
        <v>729.4</v>
      </c>
      <c r="I17" s="110">
        <v>100</v>
      </c>
      <c r="J17" s="105">
        <v>729.4</v>
      </c>
      <c r="K17" s="105">
        <v>33.1</v>
      </c>
      <c r="L17" s="105">
        <v>15.9</v>
      </c>
      <c r="M17" s="105">
        <v>680.4</v>
      </c>
      <c r="N17" s="106">
        <v>0</v>
      </c>
      <c r="O17" s="111">
        <v>0</v>
      </c>
      <c r="P17" s="105">
        <v>189.8</v>
      </c>
      <c r="Q17" s="105">
        <v>32.4</v>
      </c>
      <c r="R17" s="105">
        <v>14.8</v>
      </c>
      <c r="S17" s="112">
        <v>142.6</v>
      </c>
      <c r="T17" s="113">
        <v>0</v>
      </c>
      <c r="U17" s="105">
        <v>0</v>
      </c>
      <c r="V17" s="105">
        <v>0</v>
      </c>
      <c r="W17" s="105">
        <v>0</v>
      </c>
      <c r="X17" s="112">
        <v>0</v>
      </c>
      <c r="Y17" s="105">
        <v>538.7</v>
      </c>
      <c r="Z17" s="105">
        <v>0.7</v>
      </c>
      <c r="AA17" s="105">
        <v>0.2</v>
      </c>
      <c r="AB17" s="112">
        <v>537.8</v>
      </c>
      <c r="AC17" s="114" t="s">
        <v>114</v>
      </c>
      <c r="AD17" s="107">
        <v>0.9</v>
      </c>
      <c r="AE17" s="107" t="s">
        <v>114</v>
      </c>
      <c r="AF17" s="107">
        <v>0.9</v>
      </c>
      <c r="AG17" s="107" t="s">
        <v>114</v>
      </c>
      <c r="AH17" s="115" t="s">
        <v>114</v>
      </c>
      <c r="AI17" s="116">
        <v>123</v>
      </c>
      <c r="AJ17" s="103">
        <v>56</v>
      </c>
      <c r="AK17" s="103">
        <v>0</v>
      </c>
      <c r="AL17" s="110">
        <v>0</v>
      </c>
      <c r="AM17" s="116">
        <v>0</v>
      </c>
      <c r="AN17" s="103">
        <v>0</v>
      </c>
      <c r="AO17" s="103">
        <v>0</v>
      </c>
      <c r="AP17" s="110">
        <v>0</v>
      </c>
      <c r="AQ17" s="103">
        <v>0</v>
      </c>
      <c r="AR17" s="103">
        <v>0</v>
      </c>
      <c r="AS17" s="103">
        <v>0</v>
      </c>
      <c r="AT17" s="103">
        <v>0</v>
      </c>
      <c r="AU17" s="35"/>
    </row>
    <row r="18" spans="1:47" s="10" customFormat="1" ht="24" customHeight="1">
      <c r="A18" s="117" t="s">
        <v>108</v>
      </c>
      <c r="B18" s="94">
        <v>17.43</v>
      </c>
      <c r="C18" s="95">
        <v>149660</v>
      </c>
      <c r="D18" s="94">
        <v>17.43</v>
      </c>
      <c r="E18" s="95">
        <v>149660</v>
      </c>
      <c r="F18" s="91">
        <v>100</v>
      </c>
      <c r="G18" s="92">
        <v>1139</v>
      </c>
      <c r="H18" s="92">
        <v>1139</v>
      </c>
      <c r="I18" s="93">
        <v>100</v>
      </c>
      <c r="J18" s="96">
        <v>1139</v>
      </c>
      <c r="K18" s="96">
        <v>43.5</v>
      </c>
      <c r="L18" s="96">
        <v>13.8</v>
      </c>
      <c r="M18" s="96">
        <v>1081.2</v>
      </c>
      <c r="N18" s="99">
        <v>0</v>
      </c>
      <c r="O18" s="100">
        <v>0.5</v>
      </c>
      <c r="P18" s="96">
        <v>183.8</v>
      </c>
      <c r="Q18" s="96">
        <v>42.3</v>
      </c>
      <c r="R18" s="96">
        <v>13.7</v>
      </c>
      <c r="S18" s="97">
        <v>127.3</v>
      </c>
      <c r="T18" s="92">
        <v>0</v>
      </c>
      <c r="U18" s="96">
        <v>0</v>
      </c>
      <c r="V18" s="96">
        <v>0</v>
      </c>
      <c r="W18" s="96">
        <v>0</v>
      </c>
      <c r="X18" s="97">
        <v>0</v>
      </c>
      <c r="Y18" s="96">
        <v>954</v>
      </c>
      <c r="Z18" s="96">
        <v>0</v>
      </c>
      <c r="AA18" s="96">
        <v>0.1</v>
      </c>
      <c r="AB18" s="97">
        <v>953.9</v>
      </c>
      <c r="AC18" s="84">
        <v>0</v>
      </c>
      <c r="AD18" s="84">
        <v>1.2</v>
      </c>
      <c r="AE18" s="84">
        <v>1.2</v>
      </c>
      <c r="AF18" s="84">
        <v>0</v>
      </c>
      <c r="AG18" s="84">
        <v>0</v>
      </c>
      <c r="AH18" s="85">
        <v>0</v>
      </c>
      <c r="AI18" s="91">
        <v>123</v>
      </c>
      <c r="AJ18" s="91">
        <v>56</v>
      </c>
      <c r="AK18" s="91">
        <v>0</v>
      </c>
      <c r="AL18" s="93">
        <v>0</v>
      </c>
      <c r="AM18" s="91">
        <v>77</v>
      </c>
      <c r="AN18" s="91">
        <v>31</v>
      </c>
      <c r="AO18" s="91">
        <v>0</v>
      </c>
      <c r="AP18" s="93">
        <v>0</v>
      </c>
      <c r="AQ18" s="91">
        <v>0</v>
      </c>
      <c r="AR18" s="91">
        <v>0</v>
      </c>
      <c r="AS18" s="91">
        <v>0</v>
      </c>
      <c r="AT18" s="91">
        <v>0</v>
      </c>
      <c r="AU18" s="35"/>
    </row>
    <row r="19" spans="1:9" ht="24" customHeight="1">
      <c r="A19" s="128" t="s">
        <v>92</v>
      </c>
      <c r="B19" s="128"/>
      <c r="C19" s="128"/>
      <c r="D19" s="128"/>
      <c r="E19" s="128"/>
      <c r="F19" s="128"/>
      <c r="G19" s="128"/>
      <c r="H19" s="128"/>
      <c r="I19" s="128"/>
    </row>
    <row r="20" ht="18" customHeight="1">
      <c r="A20" s="3" t="s">
        <v>101</v>
      </c>
    </row>
    <row r="21" ht="13.5">
      <c r="B21" s="101" t="s">
        <v>116</v>
      </c>
    </row>
    <row r="22" ht="13.5">
      <c r="B22" s="101"/>
    </row>
  </sheetData>
  <sheetProtection/>
  <mergeCells count="35">
    <mergeCell ref="F5:F8"/>
    <mergeCell ref="G5:G8"/>
    <mergeCell ref="H5:H8"/>
    <mergeCell ref="I5:I8"/>
    <mergeCell ref="K5:O5"/>
    <mergeCell ref="M6:M8"/>
    <mergeCell ref="P5:AB5"/>
    <mergeCell ref="O6:O8"/>
    <mergeCell ref="J6:J8"/>
    <mergeCell ref="A2:F2"/>
    <mergeCell ref="A5:A8"/>
    <mergeCell ref="B5:C5"/>
    <mergeCell ref="D5:E5"/>
    <mergeCell ref="B6:B8"/>
    <mergeCell ref="C6:C8"/>
    <mergeCell ref="L6:L8"/>
    <mergeCell ref="AM5:AP5"/>
    <mergeCell ref="AQ5:AT5"/>
    <mergeCell ref="AN6:AP7"/>
    <mergeCell ref="AR6:AT7"/>
    <mergeCell ref="AI5:AL5"/>
    <mergeCell ref="AI6:AI8"/>
    <mergeCell ref="AM6:AM8"/>
    <mergeCell ref="AJ6:AL7"/>
    <mergeCell ref="AQ6:AQ8"/>
    <mergeCell ref="A19:I19"/>
    <mergeCell ref="Y7:AB7"/>
    <mergeCell ref="P7:S7"/>
    <mergeCell ref="T7:X7"/>
    <mergeCell ref="P6:AH6"/>
    <mergeCell ref="AC7:AH7"/>
    <mergeCell ref="E6:E8"/>
    <mergeCell ref="N6:N8"/>
    <mergeCell ref="D6:D8"/>
    <mergeCell ref="K6:K8"/>
  </mergeCells>
  <printOptions/>
  <pageMargins left="0.35433070866141736" right="0.1968503937007874" top="0.8267716535433072" bottom="0.6692913385826772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="115" zoomScaleNormal="115" zoomScalePageLayoutView="0" workbookViewId="0" topLeftCell="A1">
      <selection activeCell="B18" sqref="B18"/>
    </sheetView>
  </sheetViews>
  <sheetFormatPr defaultColWidth="8.88671875" defaultRowHeight="13.5"/>
  <cols>
    <col min="1" max="1" width="9.77734375" style="48" customWidth="1"/>
    <col min="2" max="2" width="11.21484375" style="48" customWidth="1"/>
    <col min="3" max="7" width="8.88671875" style="48" customWidth="1"/>
    <col min="8" max="8" width="10.10546875" style="48" customWidth="1"/>
    <col min="9" max="9" width="8.88671875" style="48" customWidth="1"/>
    <col min="10" max="10" width="10.5546875" style="48" customWidth="1"/>
    <col min="11" max="16384" width="8.88671875" style="48" customWidth="1"/>
  </cols>
  <sheetData>
    <row r="2" spans="1:14" ht="18.75">
      <c r="A2" s="70" t="s">
        <v>73</v>
      </c>
      <c r="B2" s="78"/>
      <c r="C2" s="78"/>
      <c r="D2" s="78"/>
      <c r="G2" s="76"/>
      <c r="H2" s="76"/>
      <c r="I2" s="76"/>
      <c r="J2" s="76"/>
      <c r="K2" s="76"/>
      <c r="L2" s="76"/>
      <c r="M2" s="76"/>
      <c r="N2" s="76"/>
    </row>
    <row r="3" spans="1:14" ht="14.25" customHeight="1">
      <c r="A3" s="76"/>
      <c r="B3" s="76"/>
      <c r="C3" s="78"/>
      <c r="D3" s="78"/>
      <c r="E3" s="78"/>
      <c r="F3" s="78"/>
      <c r="G3" s="76"/>
      <c r="H3" s="76"/>
      <c r="I3" s="76"/>
      <c r="J3" s="76"/>
      <c r="K3" s="76"/>
      <c r="L3" s="76"/>
      <c r="M3" s="76"/>
      <c r="N3" s="76"/>
    </row>
    <row r="4" spans="1:14" ht="13.5">
      <c r="A4" s="29" t="s">
        <v>111</v>
      </c>
      <c r="B4" s="29"/>
      <c r="C4" s="79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36" customHeight="1">
      <c r="A5" s="154" t="s">
        <v>107</v>
      </c>
      <c r="B5" s="153" t="s">
        <v>74</v>
      </c>
      <c r="C5" s="149" t="s">
        <v>75</v>
      </c>
      <c r="D5" s="149"/>
      <c r="E5" s="149" t="s">
        <v>76</v>
      </c>
      <c r="F5" s="149"/>
      <c r="G5" s="149" t="s">
        <v>77</v>
      </c>
      <c r="H5" s="149"/>
      <c r="I5" s="149" t="s">
        <v>78</v>
      </c>
      <c r="J5" s="149"/>
      <c r="K5" s="149" t="s">
        <v>79</v>
      </c>
      <c r="L5" s="149"/>
      <c r="M5" s="149"/>
      <c r="N5" s="150"/>
    </row>
    <row r="6" spans="1:14" ht="18" customHeight="1">
      <c r="A6" s="154"/>
      <c r="B6" s="149"/>
      <c r="C6" s="151" t="s">
        <v>80</v>
      </c>
      <c r="D6" s="153" t="s">
        <v>81</v>
      </c>
      <c r="E6" s="152" t="s">
        <v>82</v>
      </c>
      <c r="F6" s="153" t="s">
        <v>83</v>
      </c>
      <c r="G6" s="152" t="s">
        <v>82</v>
      </c>
      <c r="H6" s="153" t="s">
        <v>83</v>
      </c>
      <c r="I6" s="152" t="s">
        <v>82</v>
      </c>
      <c r="J6" s="153" t="s">
        <v>83</v>
      </c>
      <c r="K6" s="149" t="s">
        <v>82</v>
      </c>
      <c r="L6" s="149"/>
      <c r="M6" s="149"/>
      <c r="N6" s="148" t="s">
        <v>83</v>
      </c>
    </row>
    <row r="7" spans="1:14" ht="24">
      <c r="A7" s="154"/>
      <c r="B7" s="149"/>
      <c r="C7" s="152"/>
      <c r="D7" s="153"/>
      <c r="E7" s="152"/>
      <c r="F7" s="153"/>
      <c r="G7" s="152"/>
      <c r="H7" s="153"/>
      <c r="I7" s="152"/>
      <c r="J7" s="153"/>
      <c r="K7" s="74" t="s">
        <v>84</v>
      </c>
      <c r="L7" s="73" t="s">
        <v>85</v>
      </c>
      <c r="M7" s="73" t="s">
        <v>86</v>
      </c>
      <c r="N7" s="148"/>
    </row>
    <row r="8" spans="1:14" ht="24.75" customHeight="1">
      <c r="A8" s="52" t="s">
        <v>29</v>
      </c>
      <c r="B8" s="53">
        <v>81.64488017429193</v>
      </c>
      <c r="C8" s="16">
        <v>550.8000000000001</v>
      </c>
      <c r="D8" s="54">
        <v>449.7</v>
      </c>
      <c r="E8" s="55">
        <v>212.1</v>
      </c>
      <c r="F8" s="54">
        <v>112.2</v>
      </c>
      <c r="G8" s="16">
        <v>0</v>
      </c>
      <c r="H8" s="16">
        <v>0</v>
      </c>
      <c r="I8" s="56">
        <v>338.6</v>
      </c>
      <c r="J8" s="57">
        <v>337.5</v>
      </c>
      <c r="K8" s="81">
        <v>0.1</v>
      </c>
      <c r="L8" s="16">
        <v>0</v>
      </c>
      <c r="M8" s="16">
        <v>0.1</v>
      </c>
      <c r="N8" s="16">
        <v>0</v>
      </c>
    </row>
    <row r="9" spans="1:14" ht="27.75" customHeight="1">
      <c r="A9" s="82" t="s">
        <v>30</v>
      </c>
      <c r="B9" s="58">
        <v>81.97599929535721</v>
      </c>
      <c r="C9" s="16">
        <v>575.4397260273972</v>
      </c>
      <c r="D9" s="33">
        <v>471.7224657534246</v>
      </c>
      <c r="E9" s="55">
        <v>217.1</v>
      </c>
      <c r="F9" s="33">
        <v>105.4</v>
      </c>
      <c r="G9" s="16">
        <v>0</v>
      </c>
      <c r="H9" s="16">
        <v>0</v>
      </c>
      <c r="I9" s="56">
        <v>357.7082191780822</v>
      </c>
      <c r="J9" s="59">
        <v>356.0224657534246</v>
      </c>
      <c r="K9" s="81">
        <v>0.6315068493150685</v>
      </c>
      <c r="L9" s="16">
        <v>0</v>
      </c>
      <c r="M9" s="16">
        <v>0.6315068493150685</v>
      </c>
      <c r="N9" s="16">
        <v>10.3</v>
      </c>
    </row>
    <row r="10" spans="1:14" ht="26.25" customHeight="1">
      <c r="A10" s="83" t="s">
        <v>35</v>
      </c>
      <c r="B10" s="58">
        <v>74.77624766815487</v>
      </c>
      <c r="C10" s="16">
        <v>477.09</v>
      </c>
      <c r="D10" s="33">
        <v>356.75</v>
      </c>
      <c r="E10" s="60">
        <v>222.6</v>
      </c>
      <c r="F10" s="33">
        <v>105.1</v>
      </c>
      <c r="G10" s="16">
        <v>0</v>
      </c>
      <c r="H10" s="16">
        <v>0</v>
      </c>
      <c r="I10" s="56">
        <v>253.79999999999998</v>
      </c>
      <c r="J10" s="59">
        <v>251.6</v>
      </c>
      <c r="K10" s="81">
        <v>0.69</v>
      </c>
      <c r="L10" s="16">
        <v>0</v>
      </c>
      <c r="M10" s="16">
        <v>0.69</v>
      </c>
      <c r="N10" s="16">
        <v>0.05</v>
      </c>
    </row>
    <row r="11" spans="1:14" ht="27.75" customHeight="1">
      <c r="A11" s="83" t="s">
        <v>33</v>
      </c>
      <c r="B11" s="58">
        <v>73.55564995751912</v>
      </c>
      <c r="C11" s="16">
        <v>470.8</v>
      </c>
      <c r="D11" s="33">
        <v>346.3</v>
      </c>
      <c r="E11" s="60">
        <v>188</v>
      </c>
      <c r="F11" s="33">
        <v>83.7</v>
      </c>
      <c r="G11" s="16">
        <v>0</v>
      </c>
      <c r="H11" s="16">
        <v>0</v>
      </c>
      <c r="I11" s="56">
        <v>282.1</v>
      </c>
      <c r="J11" s="59">
        <v>262.5</v>
      </c>
      <c r="K11" s="81">
        <v>0.7</v>
      </c>
      <c r="L11" s="16">
        <v>0</v>
      </c>
      <c r="M11" s="16">
        <v>0.7</v>
      </c>
      <c r="N11" s="16">
        <v>0.1</v>
      </c>
    </row>
    <row r="12" spans="1:14" ht="26.25" customHeight="1">
      <c r="A12" s="83" t="s">
        <v>87</v>
      </c>
      <c r="B12" s="58">
        <v>84.34267957917363</v>
      </c>
      <c r="C12" s="16">
        <v>725.9819178082192</v>
      </c>
      <c r="D12" s="33">
        <v>612.3126027397261</v>
      </c>
      <c r="E12" s="60">
        <v>201.5</v>
      </c>
      <c r="F12" s="33">
        <v>90.1</v>
      </c>
      <c r="G12" s="16">
        <v>0</v>
      </c>
      <c r="H12" s="16">
        <v>0</v>
      </c>
      <c r="I12" s="56">
        <v>523.6</v>
      </c>
      <c r="J12" s="59">
        <v>522.2</v>
      </c>
      <c r="K12" s="81">
        <v>0.8819178082191782</v>
      </c>
      <c r="L12" s="16">
        <v>0</v>
      </c>
      <c r="M12" s="16">
        <v>0.8819178082191782</v>
      </c>
      <c r="N12" s="16">
        <v>0.012602739726027396</v>
      </c>
    </row>
    <row r="13" spans="1:14" s="80" customFormat="1" ht="26.25" customHeight="1">
      <c r="A13" s="83" t="s">
        <v>72</v>
      </c>
      <c r="B13" s="59">
        <f>D13/C13*100</f>
        <v>86.82551883166794</v>
      </c>
      <c r="C13" s="16">
        <f>E13+G13+I13+K13</f>
        <v>650.5</v>
      </c>
      <c r="D13" s="33">
        <f>F13+H13+J13+N13</f>
        <v>564.8</v>
      </c>
      <c r="E13" s="16">
        <v>203.7</v>
      </c>
      <c r="F13" s="33">
        <v>122.39999999999998</v>
      </c>
      <c r="G13" s="16">
        <v>0</v>
      </c>
      <c r="H13" s="16">
        <v>0</v>
      </c>
      <c r="I13" s="56">
        <v>446</v>
      </c>
      <c r="J13" s="59">
        <v>442.4</v>
      </c>
      <c r="K13" s="56">
        <f>SUM(L13:M13)</f>
        <v>0.8</v>
      </c>
      <c r="L13" s="56">
        <v>0</v>
      </c>
      <c r="M13" s="56">
        <v>0.8</v>
      </c>
      <c r="N13" s="56">
        <v>0</v>
      </c>
    </row>
    <row r="14" spans="1:14" s="90" customFormat="1" ht="26.25" customHeight="1">
      <c r="A14" s="83" t="s">
        <v>94</v>
      </c>
      <c r="B14" s="58">
        <v>92.62666666666667</v>
      </c>
      <c r="C14" s="16">
        <v>750</v>
      </c>
      <c r="D14" s="33">
        <v>694.7</v>
      </c>
      <c r="E14" s="16">
        <v>193.79999999999998</v>
      </c>
      <c r="F14" s="33">
        <v>141.2</v>
      </c>
      <c r="G14" s="16">
        <v>0</v>
      </c>
      <c r="H14" s="16">
        <v>0</v>
      </c>
      <c r="I14" s="56">
        <v>555.2</v>
      </c>
      <c r="J14" s="59">
        <v>553.5</v>
      </c>
      <c r="K14" s="56">
        <v>1</v>
      </c>
      <c r="L14" s="56">
        <v>0</v>
      </c>
      <c r="M14" s="56">
        <v>1</v>
      </c>
      <c r="N14" s="56">
        <v>0</v>
      </c>
    </row>
    <row r="15" spans="1:14" s="90" customFormat="1" ht="26.25" customHeight="1">
      <c r="A15" s="118" t="s">
        <v>113</v>
      </c>
      <c r="B15" s="119">
        <v>93.3</v>
      </c>
      <c r="C15" s="105">
        <v>729.4</v>
      </c>
      <c r="D15" s="112">
        <v>680.4</v>
      </c>
      <c r="E15" s="105">
        <v>189.8</v>
      </c>
      <c r="F15" s="112">
        <v>142.6</v>
      </c>
      <c r="G15" s="105">
        <v>0</v>
      </c>
      <c r="H15" s="105">
        <v>0</v>
      </c>
      <c r="I15" s="107">
        <v>538.7</v>
      </c>
      <c r="J15" s="115">
        <v>537.8</v>
      </c>
      <c r="K15" s="107">
        <v>0.9</v>
      </c>
      <c r="L15" s="107">
        <v>0</v>
      </c>
      <c r="M15" s="107">
        <v>0.9</v>
      </c>
      <c r="N15" s="107">
        <v>0</v>
      </c>
    </row>
    <row r="16" spans="1:14" s="90" customFormat="1" ht="26.25" customHeight="1">
      <c r="A16" s="98" t="s">
        <v>115</v>
      </c>
      <c r="B16" s="86">
        <v>94.9</v>
      </c>
      <c r="C16" s="96">
        <v>1139</v>
      </c>
      <c r="D16" s="97">
        <v>1081.2</v>
      </c>
      <c r="E16" s="96">
        <v>183.8</v>
      </c>
      <c r="F16" s="97">
        <v>127.3</v>
      </c>
      <c r="G16" s="96">
        <v>0</v>
      </c>
      <c r="H16" s="96">
        <v>0</v>
      </c>
      <c r="I16" s="84">
        <v>954</v>
      </c>
      <c r="J16" s="85">
        <v>953.9</v>
      </c>
      <c r="K16" s="84">
        <v>1.2</v>
      </c>
      <c r="L16" s="84">
        <v>0</v>
      </c>
      <c r="M16" s="84">
        <v>1.2</v>
      </c>
      <c r="N16" s="84">
        <v>0</v>
      </c>
    </row>
    <row r="17" ht="21.75" customHeight="1">
      <c r="A17" s="87" t="s">
        <v>92</v>
      </c>
    </row>
  </sheetData>
  <sheetProtection/>
  <mergeCells count="17">
    <mergeCell ref="A5:A7"/>
    <mergeCell ref="B5:B7"/>
    <mergeCell ref="C5:D5"/>
    <mergeCell ref="E5:F5"/>
    <mergeCell ref="K6:M6"/>
    <mergeCell ref="G5:H5"/>
    <mergeCell ref="E6:E7"/>
    <mergeCell ref="F6:F7"/>
    <mergeCell ref="G6:G7"/>
    <mergeCell ref="H6:H7"/>
    <mergeCell ref="N6:N7"/>
    <mergeCell ref="I5:J5"/>
    <mergeCell ref="K5:N5"/>
    <mergeCell ref="C6:C7"/>
    <mergeCell ref="D6:D7"/>
    <mergeCell ref="J6:J7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2017-05-30T05:35:06Z</cp:lastPrinted>
  <dcterms:created xsi:type="dcterms:W3CDTF">1998-03-03T05:16:56Z</dcterms:created>
  <dcterms:modified xsi:type="dcterms:W3CDTF">2021-03-30T02:26:31Z</dcterms:modified>
  <cp:category/>
  <cp:version/>
  <cp:contentType/>
  <cp:contentStatus/>
</cp:coreProperties>
</file>